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Web\lettresFrançaises\LF 2023 N° 433 a\Lettre 442 Nov 23\Fichier compagnon\"/>
    </mc:Choice>
  </mc:AlternateContent>
  <bookViews>
    <workbookView xWindow="0" yWindow="0" windowWidth="14955" windowHeight="6735" activeTab="6"/>
  </bookViews>
  <sheets>
    <sheet name="Lisez-moi" sheetId="9" r:id="rId1"/>
    <sheet name="Graphique 1" sheetId="1" r:id="rId2"/>
    <sheet name="Graphique 2" sheetId="7" r:id="rId3"/>
    <sheet name="Graphique 3" sheetId="3" r:id="rId4"/>
    <sheet name="Tableau 1" sheetId="2" r:id="rId5"/>
    <sheet name="Graphique 4" sheetId="11" r:id="rId6"/>
    <sheet name="Graphique 5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3" l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7" i="3"/>
  <c r="F24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E24" i="1"/>
  <c r="C24" i="1"/>
  <c r="G24" i="1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7" i="3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7" i="1"/>
  <c r="D24" i="1" l="1"/>
  <c r="D8" i="6" l="1"/>
  <c r="D18" i="6"/>
  <c r="E16" i="6"/>
  <c r="F20" i="6"/>
  <c r="F11" i="6"/>
  <c r="F31" i="6"/>
  <c r="E10" i="6"/>
  <c r="D19" i="6"/>
  <c r="F10" i="6"/>
  <c r="F18" i="6"/>
  <c r="E25" i="6"/>
  <c r="F25" i="6"/>
  <c r="E22" i="6"/>
  <c r="E13" i="6"/>
  <c r="F30" i="6"/>
  <c r="D26" i="6"/>
  <c r="D17" i="6"/>
  <c r="E31" i="6"/>
  <c r="E17" i="6"/>
  <c r="E19" i="6"/>
  <c r="F22" i="6"/>
  <c r="D29" i="6"/>
  <c r="D13" i="6"/>
  <c r="E30" i="6"/>
  <c r="E8" i="6"/>
  <c r="F16" i="6"/>
  <c r="E15" i="6"/>
  <c r="F19" i="6"/>
  <c r="D11" i="6"/>
  <c r="D20" i="6"/>
  <c r="D28" i="6"/>
  <c r="D14" i="6"/>
  <c r="D30" i="6"/>
  <c r="D9" i="6"/>
  <c r="F29" i="6"/>
  <c r="F9" i="6"/>
  <c r="E11" i="6"/>
  <c r="D16" i="6"/>
  <c r="D27" i="6"/>
  <c r="D10" i="6"/>
  <c r="F24" i="6"/>
  <c r="F21" i="6"/>
  <c r="F26" i="6"/>
  <c r="E28" i="6"/>
  <c r="F17" i="6"/>
  <c r="F23" i="6"/>
  <c r="D25" i="6"/>
  <c r="D24" i="6"/>
  <c r="F28" i="6"/>
  <c r="D22" i="6"/>
  <c r="E29" i="6"/>
  <c r="E24" i="6"/>
  <c r="D15" i="6"/>
  <c r="E23" i="6"/>
  <c r="D21" i="6"/>
  <c r="E27" i="6"/>
  <c r="F15" i="6"/>
  <c r="E18" i="6"/>
  <c r="F8" i="6"/>
  <c r="F14" i="6"/>
  <c r="E9" i="6"/>
  <c r="D23" i="6"/>
  <c r="E20" i="6"/>
  <c r="E26" i="6"/>
  <c r="F13" i="6"/>
  <c r="E12" i="6"/>
  <c r="D31" i="6"/>
  <c r="D12" i="6"/>
  <c r="E21" i="6"/>
  <c r="E14" i="6"/>
  <c r="F27" i="6"/>
  <c r="F12" i="6"/>
</calcChain>
</file>

<file path=xl/sharedStrings.xml><?xml version="1.0" encoding="utf-8"?>
<sst xmlns="http://schemas.openxmlformats.org/spreadsheetml/2006/main" count="197" uniqueCount="97">
  <si>
    <t>Bois</t>
  </si>
  <si>
    <t>Produits minéraux</t>
  </si>
  <si>
    <t>Oeuvres d'art</t>
  </si>
  <si>
    <t>Métaux précieux</t>
  </si>
  <si>
    <t>Chaussures</t>
  </si>
  <si>
    <t>Divers</t>
  </si>
  <si>
    <t>Papier, carton</t>
  </si>
  <si>
    <t>Céramiques, verre</t>
  </si>
  <si>
    <t>Textiles</t>
  </si>
  <si>
    <t>Peaux, cuirs</t>
  </si>
  <si>
    <t>Métaux</t>
  </si>
  <si>
    <t>Plastique, caoutchouc</t>
  </si>
  <si>
    <t>Produits alimentaires</t>
  </si>
  <si>
    <t>Optique, médical</t>
  </si>
  <si>
    <t>Machines</t>
  </si>
  <si>
    <t>Chimie</t>
  </si>
  <si>
    <t>TOTAL</t>
  </si>
  <si>
    <t>Part de la Russie dans les exportations</t>
  </si>
  <si>
    <t>Matériel de transport</t>
  </si>
  <si>
    <t>Nombre total d'entreprises exportatrices</t>
  </si>
  <si>
    <t>Produits sanctionnés, vers la Russie</t>
  </si>
  <si>
    <t>Produits sanctionnés, vers les pays voisins</t>
  </si>
  <si>
    <t>Produits non sanctionnés, vers la Russie</t>
  </si>
  <si>
    <t>Exportations de produits visés par des sanctions</t>
  </si>
  <si>
    <t xml:space="preserve">Autres exportations </t>
  </si>
  <si>
    <t>Entreprises touchées par des sanctions</t>
  </si>
  <si>
    <t>Autres entreprises exportant vers la Russie</t>
  </si>
  <si>
    <t>Janvier 21</t>
  </si>
  <si>
    <t>Janvier 22</t>
  </si>
  <si>
    <t>Février 21</t>
  </si>
  <si>
    <t>Mars 21</t>
  </si>
  <si>
    <t>Avril 21</t>
  </si>
  <si>
    <t>Mai 21</t>
  </si>
  <si>
    <t>Juin 21</t>
  </si>
  <si>
    <t>Juillet 21</t>
  </si>
  <si>
    <t>Août 21</t>
  </si>
  <si>
    <t>Septembre 21</t>
  </si>
  <si>
    <t>Octobbre 21</t>
  </si>
  <si>
    <t>Novembre 21</t>
  </si>
  <si>
    <t>Décembre 21</t>
  </si>
  <si>
    <t>Février 22</t>
  </si>
  <si>
    <t>Mars 22</t>
  </si>
  <si>
    <t>Avril 22</t>
  </si>
  <si>
    <t>Mai 22</t>
  </si>
  <si>
    <t>Juin 22</t>
  </si>
  <si>
    <t>Juillet 22</t>
  </si>
  <si>
    <t>Août 22</t>
  </si>
  <si>
    <t>Septembre 22</t>
  </si>
  <si>
    <t>Octobre 22</t>
  </si>
  <si>
    <t>Novembre 22</t>
  </si>
  <si>
    <t>Décembre 22</t>
  </si>
  <si>
    <t>Publication</t>
  </si>
  <si>
    <t>Type</t>
  </si>
  <si>
    <t>La Lettre du CEPII</t>
  </si>
  <si>
    <t>Citation</t>
  </si>
  <si>
    <t>Lien</t>
  </si>
  <si>
    <t>Contact</t>
  </si>
  <si>
    <t>Données sources</t>
  </si>
  <si>
    <t>Informations additionnelles</t>
  </si>
  <si>
    <t>Aucune</t>
  </si>
  <si>
    <t>Titre</t>
  </si>
  <si>
    <t>Sous-titre</t>
  </si>
  <si>
    <t>Note</t>
  </si>
  <si>
    <t>Date</t>
  </si>
  <si>
    <t>Produits non sanctionnés,  vers les pays voisins</t>
  </si>
  <si>
    <t>Total des exportations vers la Russie</t>
  </si>
  <si>
    <t>Sources</t>
  </si>
  <si>
    <t>Exportations françaises vers la Russie et ses voisins</t>
  </si>
  <si>
    <t>Les secteurs du matériel de transport, de la chimie et des machines représentent 82 % du commerce concerné par les restrictions aux exportations vers la Russie</t>
  </si>
  <si>
    <t>Exportations françaises à destination de la Russie en 2021</t>
  </si>
  <si>
    <t>Part en 2021 des exportations françaises sanctionnées, par département</t>
  </si>
  <si>
    <t>Des sanctions qui pèsent sur un nombre relativement faible d’exportateurs</t>
  </si>
  <si>
    <t xml:space="preserve">Nombre d’entreprises exportant vers la Russie en 2021 </t>
  </si>
  <si>
    <t>Les entreprises exportatrices de produits visés par les sanctions exportent plus, plus de produits, vers plus de destinations</t>
  </si>
  <si>
    <t>Caractéristiques des exportateurs français vers la Russie en 2021</t>
  </si>
  <si>
    <t>Un effet sur la probabilité d’exporter essentiellement dû au déclenchement de la guerre</t>
  </si>
  <si>
    <t>Calculs des auteurs à partir des douanes françaises et de la liste des produits sanctionnés du Journal officiel.</t>
  </si>
  <si>
    <t>Les voisins de la Russie considérés ici sont l’Arménie, l’Azerbaïdjan, le Kazakhstan, le Kirghizistan, l’Ouzbékistan et le Turkménistan.</t>
  </si>
  <si>
    <t>Emlinger C. et Lefebvre K. , Commerce avec la Russie : des sanctions qui font plus de peur que de mal à nos exportations, La Lettre du CEPII, n° 442 , novembre 2023.</t>
  </si>
  <si>
    <t>http://www.cepii.fr/CEPII/fr/publications/lettre/abstract.asp?NoDoc=13936</t>
  </si>
  <si>
    <t>kevin.lefebvre@cepii.fr</t>
  </si>
  <si>
    <t>Une forte concentration géographique des restrictions à l’exportation vers la Russie</t>
  </si>
  <si>
    <t>Une forte augmentation des exportations vers les voisins de la Russie</t>
  </si>
  <si>
    <t>Nombre d'entreprises exportatrices par secteur</t>
  </si>
  <si>
    <t>Nombre d'entreprises exportatrices vers la Russie par secteur</t>
  </si>
  <si>
    <t>Part des entreprises touchées par les sanctions par secteur</t>
  </si>
  <si>
    <t>Part des entreprises qui exportent vers la Russie par secteur</t>
  </si>
  <si>
    <t>Part des entreprises sanctionnées dans les firmes qui exportent vers la Russie par secteur</t>
  </si>
  <si>
    <t>Part des entreprises exportatrices dans le total des entreprises,  par secteur</t>
  </si>
  <si>
    <t>Note : les secteurs dans lesquels le nombre d'entreprises exportatrices de produits sanctionnés est trop faible sont exclus. Cela fait passer le nombre total de firmes exportatrices françaises de 103 187 à 102 683.</t>
  </si>
  <si>
    <t>Exportations totales toutes destinations</t>
  </si>
  <si>
    <t>Douanes françaises et liste des produits sanctionnés du Journal officiel</t>
  </si>
  <si>
    <t>Probabilité d’exporter en Russie 10 mois avant et après l’invasion de l’Ukraine</t>
  </si>
  <si>
    <t>Secteur</t>
  </si>
  <si>
    <t>Nombre de mois avant/après l'invasion de l'Ukraine</t>
  </si>
  <si>
    <t>Probabilité d'exporter des produit visés</t>
  </si>
  <si>
    <t>Probabilité d'exporter des autres produits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</si>
</sst>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[$-40C]mmmm\-yy;@"/>
    <numFmt numFmtId="167" formatCode="[$-40C]mmmm\ 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 Narrow"/>
      <family val="2"/>
    </font>
    <font>
      <sz val="11"/>
      <name val="Arial Narrow"/>
      <family val="2"/>
    </font>
    <font>
      <sz val="12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816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0" fontId="12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3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/>
    <xf numFmtId="9" fontId="3" fillId="0" borderId="0" xfId="2" applyFont="1"/>
    <xf numFmtId="0" fontId="5" fillId="0" borderId="0" xfId="0" applyFont="1"/>
    <xf numFmtId="0" fontId="6" fillId="0" borderId="0" xfId="0" applyFont="1"/>
    <xf numFmtId="0" fontId="7" fillId="0" borderId="0" xfId="3" applyFont="1"/>
    <xf numFmtId="49" fontId="6" fillId="0" borderId="0" xfId="0" applyNumberFormat="1" applyFont="1"/>
    <xf numFmtId="167" fontId="6" fillId="0" borderId="0" xfId="0" applyNumberFormat="1" applyFont="1"/>
    <xf numFmtId="0" fontId="11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5" applyFont="1" applyAlignment="1">
      <alignment vertical="center"/>
    </xf>
    <xf numFmtId="0" fontId="10" fillId="0" borderId="0" xfId="0" applyFont="1"/>
    <xf numFmtId="0" fontId="14" fillId="0" borderId="0" xfId="3" applyFont="1"/>
    <xf numFmtId="0" fontId="15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" fontId="3" fillId="0" borderId="0" xfId="0" applyNumberFormat="1" applyFont="1" applyBorder="1"/>
    <xf numFmtId="1" fontId="3" fillId="0" borderId="1" xfId="0" applyNumberFormat="1" applyFont="1" applyBorder="1"/>
    <xf numFmtId="166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/>
    <xf numFmtId="49" fontId="4" fillId="0" borderId="5" xfId="0" applyNumberFormat="1" applyFont="1" applyBorder="1"/>
    <xf numFmtId="0" fontId="17" fillId="0" borderId="3" xfId="0" applyFont="1" applyBorder="1" applyAlignment="1">
      <alignment horizontal="center" vertical="center" wrapText="1"/>
    </xf>
    <xf numFmtId="1" fontId="3" fillId="0" borderId="4" xfId="0" applyNumberFormat="1" applyFont="1" applyBorder="1"/>
    <xf numFmtId="1" fontId="3" fillId="0" borderId="5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64" fontId="3" fillId="0" borderId="4" xfId="2" applyNumberFormat="1" applyFont="1" applyBorder="1" applyAlignment="1">
      <alignment horizontal="center" vertical="center" wrapText="1"/>
    </xf>
    <xf numFmtId="9" fontId="3" fillId="0" borderId="4" xfId="2" applyFont="1" applyBorder="1"/>
    <xf numFmtId="1" fontId="14" fillId="0" borderId="0" xfId="3" applyNumberFormat="1" applyFont="1"/>
    <xf numFmtId="1" fontId="14" fillId="0" borderId="4" xfId="3" applyNumberFormat="1" applyFont="1" applyBorder="1"/>
    <xf numFmtId="0" fontId="14" fillId="0" borderId="2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4" fillId="0" borderId="6" xfId="3" applyFont="1" applyBorder="1"/>
    <xf numFmtId="0" fontId="14" fillId="0" borderId="4" xfId="3" applyFont="1" applyBorder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14" fillId="0" borderId="5" xfId="3" applyFont="1" applyBorder="1"/>
    <xf numFmtId="1" fontId="14" fillId="0" borderId="5" xfId="3" applyNumberFormat="1" applyFont="1" applyBorder="1"/>
    <xf numFmtId="1" fontId="14" fillId="0" borderId="1" xfId="3" applyNumberFormat="1" applyFont="1" applyBorder="1"/>
    <xf numFmtId="9" fontId="3" fillId="0" borderId="1" xfId="2" applyFont="1" applyBorder="1"/>
    <xf numFmtId="9" fontId="3" fillId="0" borderId="5" xfId="2" applyFont="1" applyBorder="1"/>
    <xf numFmtId="1" fontId="17" fillId="0" borderId="5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65" fontId="17" fillId="0" borderId="1" xfId="1" applyNumberFormat="1" applyFont="1" applyBorder="1" applyAlignment="1">
      <alignment horizontal="center" vertical="center" wrapText="1"/>
    </xf>
    <xf numFmtId="164" fontId="17" fillId="0" borderId="5" xfId="2" applyNumberFormat="1" applyFont="1" applyBorder="1" applyAlignment="1">
      <alignment horizontal="center" vertical="center" wrapText="1"/>
    </xf>
    <xf numFmtId="9" fontId="14" fillId="0" borderId="4" xfId="2" applyFont="1" applyBorder="1"/>
    <xf numFmtId="0" fontId="9" fillId="2" borderId="0" xfId="4" applyFont="1" applyFill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7" fillId="0" borderId="0" xfId="3" applyFont="1" applyAlignment="1">
      <alignment vertical="top" wrapText="1"/>
    </xf>
    <xf numFmtId="0" fontId="12" fillId="0" borderId="0" xfId="5" applyAlignment="1"/>
    <xf numFmtId="0" fontId="2" fillId="0" borderId="0" xfId="3"/>
    <xf numFmtId="0" fontId="0" fillId="0" borderId="0" xfId="0"/>
    <xf numFmtId="0" fontId="12" fillId="0" borderId="0" xfId="5" applyAlignment="1">
      <alignment vertical="center"/>
    </xf>
    <xf numFmtId="0" fontId="12" fillId="0" borderId="0" xfId="5"/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8" fillId="0" borderId="13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8" fillId="0" borderId="9" xfId="3" applyFont="1" applyBorder="1"/>
    <xf numFmtId="1" fontId="18" fillId="0" borderId="4" xfId="3" applyNumberFormat="1" applyFont="1" applyBorder="1" applyAlignment="1">
      <alignment horizontal="center"/>
    </xf>
    <xf numFmtId="9" fontId="3" fillId="0" borderId="6" xfId="2" applyFont="1" applyBorder="1" applyAlignment="1">
      <alignment horizontal="center"/>
    </xf>
    <xf numFmtId="9" fontId="18" fillId="0" borderId="10" xfId="2" applyFont="1" applyBorder="1" applyAlignment="1">
      <alignment horizontal="center"/>
    </xf>
    <xf numFmtId="9" fontId="3" fillId="0" borderId="4" xfId="2" applyFont="1" applyBorder="1" applyAlignment="1">
      <alignment horizontal="center"/>
    </xf>
    <xf numFmtId="0" fontId="18" fillId="0" borderId="7" xfId="3" applyFont="1" applyBorder="1"/>
    <xf numFmtId="1" fontId="18" fillId="0" borderId="6" xfId="3" applyNumberFormat="1" applyFont="1" applyBorder="1" applyAlignment="1">
      <alignment horizontal="center"/>
    </xf>
    <xf numFmtId="9" fontId="18" fillId="0" borderId="8" xfId="2" applyFont="1" applyBorder="1" applyAlignment="1">
      <alignment horizontal="center"/>
    </xf>
    <xf numFmtId="0" fontId="18" fillId="0" borderId="11" xfId="3" applyFont="1" applyBorder="1"/>
    <xf numFmtId="1" fontId="18" fillId="0" borderId="5" xfId="3" applyNumberFormat="1" applyFont="1" applyBorder="1" applyAlignment="1">
      <alignment horizontal="center"/>
    </xf>
    <xf numFmtId="9" fontId="3" fillId="0" borderId="5" xfId="2" applyFont="1" applyBorder="1" applyAlignment="1">
      <alignment horizontal="center"/>
    </xf>
    <xf numFmtId="9" fontId="18" fillId="0" borderId="12" xfId="2" applyFont="1" applyBorder="1" applyAlignment="1">
      <alignment horizontal="center"/>
    </xf>
    <xf numFmtId="0" fontId="3" fillId="0" borderId="6" xfId="0" applyFont="1" applyBorder="1"/>
    <xf numFmtId="0" fontId="3" fillId="0" borderId="4" xfId="0" applyFont="1" applyBorder="1"/>
    <xf numFmtId="0" fontId="4" fillId="0" borderId="5" xfId="0" applyFont="1" applyBorder="1"/>
  </cellXfs>
  <cellStyles count="6">
    <cellStyle name="Lien hypertexte" xfId="5" builtinId="8"/>
    <cellStyle name="Milliers" xfId="1" builtinId="3"/>
    <cellStyle name="Normal" xfId="0" builtinId="0"/>
    <cellStyle name="Normal 2" xfId="3"/>
    <cellStyle name="Normal 2 2" xfId="4"/>
    <cellStyle name="Pourcentage" xfId="2" builtinId="5"/>
  </cellStyles>
  <dxfs count="0"/>
  <tableStyles count="0" defaultTableStyle="TableStyleMedium2" defaultPivotStyle="PivotStyleLight16"/>
  <colors>
    <mruColors>
      <color rgb="FFB4D3CE"/>
      <color rgb="FF008270"/>
      <color rgb="FFDDEBE9"/>
      <color rgb="FF0C4C44"/>
      <color rgb="FF126F63"/>
      <color rgb="FFCAE0DD"/>
      <color rgb="FFB4D370"/>
      <color rgb="FFE9F2F1"/>
      <color rgb="FFD3E6E4"/>
      <color rgb="FF009A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67709770709992"/>
          <c:y val="4.1627102064862323E-2"/>
          <c:w val="0.88032290229290011"/>
          <c:h val="0.587669738741630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1'!$C$6</c:f>
              <c:strCache>
                <c:ptCount val="1"/>
                <c:pt idx="0">
                  <c:v>Exportations de produits visés par des sanctions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'Graphique 1'!$B$13:$B$23</c:f>
              <c:strCache>
                <c:ptCount val="11"/>
                <c:pt idx="0">
                  <c:v>Papier, carton</c:v>
                </c:pt>
                <c:pt idx="1">
                  <c:v>Céramiques, verre</c:v>
                </c:pt>
                <c:pt idx="2">
                  <c:v>Textiles</c:v>
                </c:pt>
                <c:pt idx="3">
                  <c:v>Peaux, cuirs</c:v>
                </c:pt>
                <c:pt idx="4">
                  <c:v>Métaux</c:v>
                </c:pt>
                <c:pt idx="5">
                  <c:v>Plastique, caoutchouc</c:v>
                </c:pt>
                <c:pt idx="6">
                  <c:v>Produits alimentaires</c:v>
                </c:pt>
                <c:pt idx="7">
                  <c:v>Optique, médical</c:v>
                </c:pt>
                <c:pt idx="8">
                  <c:v>Machines</c:v>
                </c:pt>
                <c:pt idx="9">
                  <c:v>Chimie</c:v>
                </c:pt>
                <c:pt idx="10">
                  <c:v>Matériel de transport</c:v>
                </c:pt>
              </c:strCache>
            </c:strRef>
          </c:cat>
          <c:val>
            <c:numRef>
              <c:f>'Graphique 1'!$C$13:$C$23</c:f>
              <c:numCache>
                <c:formatCode>0</c:formatCode>
                <c:ptCount val="11"/>
                <c:pt idx="0">
                  <c:v>20.065801</c:v>
                </c:pt>
                <c:pt idx="1">
                  <c:v>22.888465066223294</c:v>
                </c:pt>
                <c:pt idx="2">
                  <c:v>78.410010002520835</c:v>
                </c:pt>
                <c:pt idx="3">
                  <c:v>90.177514000000002</c:v>
                </c:pt>
                <c:pt idx="4">
                  <c:v>50.654390000295727</c:v>
                </c:pt>
                <c:pt idx="5">
                  <c:v>134.49080649999999</c:v>
                </c:pt>
                <c:pt idx="6">
                  <c:v>75.512673216053471</c:v>
                </c:pt>
                <c:pt idx="7">
                  <c:v>166.75596436269319</c:v>
                </c:pt>
                <c:pt idx="8">
                  <c:v>818.84923568095667</c:v>
                </c:pt>
                <c:pt idx="9">
                  <c:v>804.80641065803934</c:v>
                </c:pt>
                <c:pt idx="10">
                  <c:v>1734.2626840575701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F-4278-9B11-D1DD539651FC}"/>
            </c:ext>
          </c:extLst>
        </c:ser>
        <c:ser>
          <c:idx val="1"/>
          <c:order val="1"/>
          <c:tx>
            <c:strRef>
              <c:f>'Graphique 1'!$D$6</c:f>
              <c:strCache>
                <c:ptCount val="1"/>
                <c:pt idx="0">
                  <c:v>Autres exportations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1'!$B$13:$B$23</c:f>
              <c:strCache>
                <c:ptCount val="11"/>
                <c:pt idx="0">
                  <c:v>Papier, carton</c:v>
                </c:pt>
                <c:pt idx="1">
                  <c:v>Céramiques, verre</c:v>
                </c:pt>
                <c:pt idx="2">
                  <c:v>Textiles</c:v>
                </c:pt>
                <c:pt idx="3">
                  <c:v>Peaux, cuirs</c:v>
                </c:pt>
                <c:pt idx="4">
                  <c:v>Métaux</c:v>
                </c:pt>
                <c:pt idx="5">
                  <c:v>Plastique, caoutchouc</c:v>
                </c:pt>
                <c:pt idx="6">
                  <c:v>Produits alimentaires</c:v>
                </c:pt>
                <c:pt idx="7">
                  <c:v>Optique, médical</c:v>
                </c:pt>
                <c:pt idx="8">
                  <c:v>Machines</c:v>
                </c:pt>
                <c:pt idx="9">
                  <c:v>Chimie</c:v>
                </c:pt>
                <c:pt idx="10">
                  <c:v>Matériel de transport</c:v>
                </c:pt>
              </c:strCache>
            </c:strRef>
          </c:cat>
          <c:val>
            <c:numRef>
              <c:f>'Graphique 1'!$D$13:$D$23</c:f>
              <c:numCache>
                <c:formatCode>0</c:formatCode>
                <c:ptCount val="11"/>
                <c:pt idx="0">
                  <c:v>39.159695292114257</c:v>
                </c:pt>
                <c:pt idx="1">
                  <c:v>37.312081198425147</c:v>
                </c:pt>
                <c:pt idx="2">
                  <c:v>12.461038924786294</c:v>
                </c:pt>
                <c:pt idx="3">
                  <c:v>0.81357611888503811</c:v>
                </c:pt>
                <c:pt idx="4">
                  <c:v>102.82339320282927</c:v>
                </c:pt>
                <c:pt idx="5">
                  <c:v>110.68578346582032</c:v>
                </c:pt>
                <c:pt idx="6">
                  <c:v>222.08610455494261</c:v>
                </c:pt>
                <c:pt idx="7">
                  <c:v>158.91035643808806</c:v>
                </c:pt>
                <c:pt idx="8">
                  <c:v>535.59864029560583</c:v>
                </c:pt>
                <c:pt idx="9">
                  <c:v>838.92601121696066</c:v>
                </c:pt>
                <c:pt idx="10">
                  <c:v>33.278449823045094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F-4278-9B11-D1DD53965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0365672"/>
        <c:axId val="600366328"/>
      </c:barChart>
      <c:catAx>
        <c:axId val="60036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00366328"/>
        <c:crosses val="autoZero"/>
        <c:auto val="1"/>
        <c:lblAlgn val="ctr"/>
        <c:lblOffset val="100"/>
        <c:noMultiLvlLbl val="0"/>
      </c:catAx>
      <c:valAx>
        <c:axId val="60036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En millions d'euros</a:t>
                </a:r>
              </a:p>
            </c:rich>
          </c:tx>
          <c:layout>
            <c:manualLayout>
              <c:xMode val="edge"/>
              <c:yMode val="edge"/>
              <c:x val="0"/>
              <c:y val="0.17965622216757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0036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134252871646717"/>
          <c:w val="1"/>
          <c:h val="6.8657471283532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7496114996115"/>
          <c:y val="4.0700618944371082E-2"/>
          <c:w val="0.86715345765345764"/>
          <c:h val="0.5866532987724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3'!$C$6</c:f>
              <c:strCache>
                <c:ptCount val="1"/>
                <c:pt idx="0">
                  <c:v>Entreprises touchées par des sanctions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'Graphique 3'!$B$7:$B$23</c:f>
              <c:strCache>
                <c:ptCount val="17"/>
                <c:pt idx="0">
                  <c:v>Produits minéraux</c:v>
                </c:pt>
                <c:pt idx="1">
                  <c:v>Métaux précieux</c:v>
                </c:pt>
                <c:pt idx="2">
                  <c:v>Oeuvres d'art</c:v>
                </c:pt>
                <c:pt idx="3">
                  <c:v>Bois</c:v>
                </c:pt>
                <c:pt idx="4">
                  <c:v>Chaussures</c:v>
                </c:pt>
                <c:pt idx="5">
                  <c:v>Peaux, cuirs</c:v>
                </c:pt>
                <c:pt idx="6">
                  <c:v>Céramiques, verre</c:v>
                </c:pt>
                <c:pt idx="7">
                  <c:v>Matériel de transport</c:v>
                </c:pt>
                <c:pt idx="8">
                  <c:v>Produits alimentaires</c:v>
                </c:pt>
                <c:pt idx="9">
                  <c:v>Divers</c:v>
                </c:pt>
                <c:pt idx="10">
                  <c:v>Papier, carton</c:v>
                </c:pt>
                <c:pt idx="11">
                  <c:v>Textiles</c:v>
                </c:pt>
                <c:pt idx="12">
                  <c:v>Optique, médical</c:v>
                </c:pt>
                <c:pt idx="13">
                  <c:v>Métaux</c:v>
                </c:pt>
                <c:pt idx="14">
                  <c:v>Plastique, caoutchouc</c:v>
                </c:pt>
                <c:pt idx="15">
                  <c:v>Chimie</c:v>
                </c:pt>
                <c:pt idx="16">
                  <c:v>Machines</c:v>
                </c:pt>
              </c:strCache>
            </c:strRef>
          </c:cat>
          <c:val>
            <c:numRef>
              <c:f>'Graphique 3'!$C$7:$C$23</c:f>
              <c:numCache>
                <c:formatCode>0</c:formatCode>
                <c:ptCount val="17"/>
                <c:pt idx="0">
                  <c:v>44</c:v>
                </c:pt>
                <c:pt idx="1">
                  <c:v>43</c:v>
                </c:pt>
                <c:pt idx="2">
                  <c:v>93</c:v>
                </c:pt>
                <c:pt idx="3">
                  <c:v>14</c:v>
                </c:pt>
                <c:pt idx="4">
                  <c:v>96</c:v>
                </c:pt>
                <c:pt idx="5">
                  <c:v>144</c:v>
                </c:pt>
                <c:pt idx="6">
                  <c:v>128</c:v>
                </c:pt>
                <c:pt idx="7">
                  <c:v>206</c:v>
                </c:pt>
                <c:pt idx="8">
                  <c:v>125</c:v>
                </c:pt>
                <c:pt idx="9">
                  <c:v>85</c:v>
                </c:pt>
                <c:pt idx="10">
                  <c:v>94</c:v>
                </c:pt>
                <c:pt idx="11">
                  <c:v>304</c:v>
                </c:pt>
                <c:pt idx="12">
                  <c:v>348</c:v>
                </c:pt>
                <c:pt idx="13">
                  <c:v>313</c:v>
                </c:pt>
                <c:pt idx="14">
                  <c:v>437</c:v>
                </c:pt>
                <c:pt idx="15">
                  <c:v>554</c:v>
                </c:pt>
                <c:pt idx="16">
                  <c:v>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1-4046-B9D2-83CFE923794E}"/>
            </c:ext>
          </c:extLst>
        </c:ser>
        <c:ser>
          <c:idx val="1"/>
          <c:order val="1"/>
          <c:tx>
            <c:strRef>
              <c:f>'Graphique 3'!$D$6</c:f>
              <c:strCache>
                <c:ptCount val="1"/>
                <c:pt idx="0">
                  <c:v>Autres entreprises exportant vers la Russie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'Graphique 3'!$B$7:$B$23</c:f>
              <c:strCache>
                <c:ptCount val="17"/>
                <c:pt idx="0">
                  <c:v>Produits minéraux</c:v>
                </c:pt>
                <c:pt idx="1">
                  <c:v>Métaux précieux</c:v>
                </c:pt>
                <c:pt idx="2">
                  <c:v>Oeuvres d'art</c:v>
                </c:pt>
                <c:pt idx="3">
                  <c:v>Bois</c:v>
                </c:pt>
                <c:pt idx="4">
                  <c:v>Chaussures</c:v>
                </c:pt>
                <c:pt idx="5">
                  <c:v>Peaux, cuirs</c:v>
                </c:pt>
                <c:pt idx="6">
                  <c:v>Céramiques, verre</c:v>
                </c:pt>
                <c:pt idx="7">
                  <c:v>Matériel de transport</c:v>
                </c:pt>
                <c:pt idx="8">
                  <c:v>Produits alimentaires</c:v>
                </c:pt>
                <c:pt idx="9">
                  <c:v>Divers</c:v>
                </c:pt>
                <c:pt idx="10">
                  <c:v>Papier, carton</c:v>
                </c:pt>
                <c:pt idx="11">
                  <c:v>Textiles</c:v>
                </c:pt>
                <c:pt idx="12">
                  <c:v>Optique, médical</c:v>
                </c:pt>
                <c:pt idx="13">
                  <c:v>Métaux</c:v>
                </c:pt>
                <c:pt idx="14">
                  <c:v>Plastique, caoutchouc</c:v>
                </c:pt>
                <c:pt idx="15">
                  <c:v>Chimie</c:v>
                </c:pt>
                <c:pt idx="16">
                  <c:v>Machines</c:v>
                </c:pt>
              </c:strCache>
            </c:strRef>
          </c:cat>
          <c:val>
            <c:numRef>
              <c:f>'Graphique 3'!$D$7:$D$23</c:f>
              <c:numCache>
                <c:formatCode>0</c:formatCode>
                <c:ptCount val="17"/>
                <c:pt idx="0">
                  <c:v>23</c:v>
                </c:pt>
                <c:pt idx="1">
                  <c:v>42</c:v>
                </c:pt>
                <c:pt idx="2">
                  <c:v>1</c:v>
                </c:pt>
                <c:pt idx="3">
                  <c:v>91</c:v>
                </c:pt>
                <c:pt idx="4">
                  <c:v>11</c:v>
                </c:pt>
                <c:pt idx="5">
                  <c:v>12</c:v>
                </c:pt>
                <c:pt idx="6">
                  <c:v>88</c:v>
                </c:pt>
                <c:pt idx="7">
                  <c:v>18</c:v>
                </c:pt>
                <c:pt idx="8">
                  <c:v>161</c:v>
                </c:pt>
                <c:pt idx="9">
                  <c:v>210</c:v>
                </c:pt>
                <c:pt idx="10">
                  <c:v>316</c:v>
                </c:pt>
                <c:pt idx="11">
                  <c:v>150</c:v>
                </c:pt>
                <c:pt idx="12">
                  <c:v>137</c:v>
                </c:pt>
                <c:pt idx="13">
                  <c:v>263</c:v>
                </c:pt>
                <c:pt idx="14">
                  <c:v>213</c:v>
                </c:pt>
                <c:pt idx="15">
                  <c:v>154</c:v>
                </c:pt>
                <c:pt idx="16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01-4046-B9D2-83CFE9237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5262560"/>
        <c:axId val="495262888"/>
      </c:barChart>
      <c:catAx>
        <c:axId val="49526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95262888"/>
        <c:crosses val="autoZero"/>
        <c:auto val="1"/>
        <c:lblAlgn val="ctr"/>
        <c:lblOffset val="100"/>
        <c:noMultiLvlLbl val="0"/>
      </c:catAx>
      <c:valAx>
        <c:axId val="495262888"/>
        <c:scaling>
          <c:orientation val="minMax"/>
        </c:scaling>
        <c:delete val="0"/>
        <c:axPos val="l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9526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0007610350076108E-3"/>
          <c:y val="0.91232508979855775"/>
          <c:w val="0.99663913109384916"/>
          <c:h val="8.76749102014421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5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35913711622864E-2"/>
          <c:y val="1.4192554438024287E-2"/>
          <c:w val="0.87185181648026566"/>
          <c:h val="0.7177329501915708"/>
        </c:manualLayout>
      </c:layout>
      <c:areaChart>
        <c:grouping val="stacked"/>
        <c:varyColors val="0"/>
        <c:ser>
          <c:idx val="0"/>
          <c:order val="0"/>
          <c:tx>
            <c:strRef>
              <c:f>'Graphique 5'!$C$7</c:f>
              <c:strCache>
                <c:ptCount val="1"/>
                <c:pt idx="0">
                  <c:v>Produits sanctionnés, vers la Russie</c:v>
                </c:pt>
              </c:strCache>
            </c:strRef>
          </c:tx>
          <c:spPr>
            <a:solidFill>
              <a:srgbClr val="126F63"/>
            </a:solidFill>
            <a:ln>
              <a:noFill/>
            </a:ln>
            <a:effectLst/>
          </c:spPr>
          <c:cat>
            <c:strRef>
              <c:f>'Graphique 5'!$B$8:$B$31</c:f>
              <c:strCache>
                <c:ptCount val="24"/>
                <c:pt idx="0">
                  <c:v>Janvier 21</c:v>
                </c:pt>
                <c:pt idx="1">
                  <c:v>Février 21</c:v>
                </c:pt>
                <c:pt idx="2">
                  <c:v>Mars 21</c:v>
                </c:pt>
                <c:pt idx="3">
                  <c:v>Avril 21</c:v>
                </c:pt>
                <c:pt idx="4">
                  <c:v>Mai 21</c:v>
                </c:pt>
                <c:pt idx="5">
                  <c:v>Juin 21</c:v>
                </c:pt>
                <c:pt idx="6">
                  <c:v>Juillet 21</c:v>
                </c:pt>
                <c:pt idx="7">
                  <c:v>Août 21</c:v>
                </c:pt>
                <c:pt idx="8">
                  <c:v>Septembre 21</c:v>
                </c:pt>
                <c:pt idx="9">
                  <c:v>Octobbre 21</c:v>
                </c:pt>
                <c:pt idx="10">
                  <c:v>Novembre 21</c:v>
                </c:pt>
                <c:pt idx="11">
                  <c:v>Décembre 21</c:v>
                </c:pt>
                <c:pt idx="12">
                  <c:v>Janvier 22</c:v>
                </c:pt>
                <c:pt idx="13">
                  <c:v>Février 22</c:v>
                </c:pt>
                <c:pt idx="14">
                  <c:v>Mars 22</c:v>
                </c:pt>
                <c:pt idx="15">
                  <c:v>Avril 22</c:v>
                </c:pt>
                <c:pt idx="16">
                  <c:v>Mai 22</c:v>
                </c:pt>
                <c:pt idx="17">
                  <c:v>Juin 22</c:v>
                </c:pt>
                <c:pt idx="18">
                  <c:v>Juillet 22</c:v>
                </c:pt>
                <c:pt idx="19">
                  <c:v>Août 22</c:v>
                </c:pt>
                <c:pt idx="20">
                  <c:v>Septembre 22</c:v>
                </c:pt>
                <c:pt idx="21">
                  <c:v>Octobre 22</c:v>
                </c:pt>
                <c:pt idx="22">
                  <c:v>Novembre 22</c:v>
                </c:pt>
                <c:pt idx="23">
                  <c:v>Décembre 22</c:v>
                </c:pt>
              </c:strCache>
            </c:strRef>
          </c:cat>
          <c:val>
            <c:numRef>
              <c:f>'Graphique 5'!$C$8:$C$31</c:f>
              <c:numCache>
                <c:formatCode>0</c:formatCode>
                <c:ptCount val="24"/>
                <c:pt idx="0">
                  <c:v>203.80918884277344</c:v>
                </c:pt>
                <c:pt idx="1">
                  <c:v>207.69450378417969</c:v>
                </c:pt>
                <c:pt idx="2">
                  <c:v>253.74111938476563</c:v>
                </c:pt>
                <c:pt idx="3">
                  <c:v>359.94305419921875</c:v>
                </c:pt>
                <c:pt idx="4">
                  <c:v>602.4287109375</c:v>
                </c:pt>
                <c:pt idx="5">
                  <c:v>481.09738159179688</c:v>
                </c:pt>
                <c:pt idx="6">
                  <c:v>587.638671875</c:v>
                </c:pt>
                <c:pt idx="7">
                  <c:v>296.42950439453125</c:v>
                </c:pt>
                <c:pt idx="8">
                  <c:v>225.31723022460938</c:v>
                </c:pt>
                <c:pt idx="9">
                  <c:v>225.14958190917969</c:v>
                </c:pt>
                <c:pt idx="10">
                  <c:v>258.247314453125</c:v>
                </c:pt>
                <c:pt idx="11">
                  <c:v>387.42996215820313</c:v>
                </c:pt>
                <c:pt idx="12">
                  <c:v>290.32785034179688</c:v>
                </c:pt>
                <c:pt idx="13">
                  <c:v>411.0960693359375</c:v>
                </c:pt>
                <c:pt idx="14">
                  <c:v>83.724586486816406</c:v>
                </c:pt>
                <c:pt idx="15">
                  <c:v>58.658481597900391</c:v>
                </c:pt>
                <c:pt idx="16">
                  <c:v>119.91088104248047</c:v>
                </c:pt>
                <c:pt idx="17">
                  <c:v>89.254913330078125</c:v>
                </c:pt>
                <c:pt idx="18">
                  <c:v>72.549171447753906</c:v>
                </c:pt>
                <c:pt idx="19">
                  <c:v>84.45330810546875</c:v>
                </c:pt>
                <c:pt idx="20">
                  <c:v>80.051864624023438</c:v>
                </c:pt>
                <c:pt idx="21">
                  <c:v>101.00263214111328</c:v>
                </c:pt>
                <c:pt idx="22">
                  <c:v>113.63173675537109</c:v>
                </c:pt>
                <c:pt idx="23">
                  <c:v>94.024620056152344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E-4E59-AD56-44196AC75F9F}"/>
            </c:ext>
          </c:extLst>
        </c:ser>
        <c:ser>
          <c:idx val="1"/>
          <c:order val="1"/>
          <c:tx>
            <c:strRef>
              <c:f>'Graphique 5'!$D$7</c:f>
              <c:strCache>
                <c:ptCount val="1"/>
                <c:pt idx="0">
                  <c:v>Produits non sanctionnés, vers la Russie</c:v>
                </c:pt>
              </c:strCache>
            </c:strRef>
          </c:tx>
          <c:spPr>
            <a:solidFill>
              <a:srgbClr val="B4D3CE"/>
            </a:solidFill>
            <a:ln>
              <a:noFill/>
            </a:ln>
            <a:effectLst/>
          </c:spPr>
          <c:cat>
            <c:strRef>
              <c:f>'Graphique 5'!$B$8:$B$31</c:f>
              <c:strCache>
                <c:ptCount val="24"/>
                <c:pt idx="0">
                  <c:v>Janvier 21</c:v>
                </c:pt>
                <c:pt idx="1">
                  <c:v>Février 21</c:v>
                </c:pt>
                <c:pt idx="2">
                  <c:v>Mars 21</c:v>
                </c:pt>
                <c:pt idx="3">
                  <c:v>Avril 21</c:v>
                </c:pt>
                <c:pt idx="4">
                  <c:v>Mai 21</c:v>
                </c:pt>
                <c:pt idx="5">
                  <c:v>Juin 21</c:v>
                </c:pt>
                <c:pt idx="6">
                  <c:v>Juillet 21</c:v>
                </c:pt>
                <c:pt idx="7">
                  <c:v>Août 21</c:v>
                </c:pt>
                <c:pt idx="8">
                  <c:v>Septembre 21</c:v>
                </c:pt>
                <c:pt idx="9">
                  <c:v>Octobbre 21</c:v>
                </c:pt>
                <c:pt idx="10">
                  <c:v>Novembre 21</c:v>
                </c:pt>
                <c:pt idx="11">
                  <c:v>Décembre 21</c:v>
                </c:pt>
                <c:pt idx="12">
                  <c:v>Janvier 22</c:v>
                </c:pt>
                <c:pt idx="13">
                  <c:v>Février 22</c:v>
                </c:pt>
                <c:pt idx="14">
                  <c:v>Mars 22</c:v>
                </c:pt>
                <c:pt idx="15">
                  <c:v>Avril 22</c:v>
                </c:pt>
                <c:pt idx="16">
                  <c:v>Mai 22</c:v>
                </c:pt>
                <c:pt idx="17">
                  <c:v>Juin 22</c:v>
                </c:pt>
                <c:pt idx="18">
                  <c:v>Juillet 22</c:v>
                </c:pt>
                <c:pt idx="19">
                  <c:v>Août 22</c:v>
                </c:pt>
                <c:pt idx="20">
                  <c:v>Septembre 22</c:v>
                </c:pt>
                <c:pt idx="21">
                  <c:v>Octobre 22</c:v>
                </c:pt>
                <c:pt idx="22">
                  <c:v>Novembre 22</c:v>
                </c:pt>
                <c:pt idx="23">
                  <c:v>Décembre 22</c:v>
                </c:pt>
              </c:strCache>
            </c:strRef>
          </c:cat>
          <c:val>
            <c:numRef>
              <c:f>'Graphique 5'!$D$8:$D$31</c:f>
              <c:numCache>
                <c:formatCode>0</c:formatCode>
                <c:ptCount val="24"/>
                <c:pt idx="0">
                  <c:v>176.83982849121094</c:v>
                </c:pt>
                <c:pt idx="1">
                  <c:v>203.89967346191406</c:v>
                </c:pt>
                <c:pt idx="2">
                  <c:v>237.45950317382813</c:v>
                </c:pt>
                <c:pt idx="3">
                  <c:v>176.60101318359375</c:v>
                </c:pt>
                <c:pt idx="4">
                  <c:v>152.7943115234375</c:v>
                </c:pt>
                <c:pt idx="5">
                  <c:v>190.01223754882813</c:v>
                </c:pt>
                <c:pt idx="6">
                  <c:v>179.01361083984375</c:v>
                </c:pt>
                <c:pt idx="7">
                  <c:v>164.56854248046875</c:v>
                </c:pt>
                <c:pt idx="8">
                  <c:v>203.84994506835938</c:v>
                </c:pt>
                <c:pt idx="9">
                  <c:v>201.11021423339844</c:v>
                </c:pt>
                <c:pt idx="10">
                  <c:v>226.52066040039063</c:v>
                </c:pt>
                <c:pt idx="11">
                  <c:v>222.10342407226563</c:v>
                </c:pt>
                <c:pt idx="12">
                  <c:v>209.53482055664063</c:v>
                </c:pt>
                <c:pt idx="13">
                  <c:v>178.9451904296875</c:v>
                </c:pt>
                <c:pt idx="14">
                  <c:v>112.20415496826172</c:v>
                </c:pt>
                <c:pt idx="15">
                  <c:v>62.188655853271484</c:v>
                </c:pt>
                <c:pt idx="16">
                  <c:v>101.02837371826172</c:v>
                </c:pt>
                <c:pt idx="17">
                  <c:v>120.66755676269531</c:v>
                </c:pt>
                <c:pt idx="18">
                  <c:v>111.04444122314453</c:v>
                </c:pt>
                <c:pt idx="19">
                  <c:v>90.026092529296875</c:v>
                </c:pt>
                <c:pt idx="20">
                  <c:v>120.21415710449219</c:v>
                </c:pt>
                <c:pt idx="21">
                  <c:v>98.055580139160156</c:v>
                </c:pt>
                <c:pt idx="22">
                  <c:v>129.57399749755859</c:v>
                </c:pt>
                <c:pt idx="23">
                  <c:v>144.53694915771484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4E-4E59-AD56-44196AC75F9F}"/>
            </c:ext>
          </c:extLst>
        </c:ser>
        <c:ser>
          <c:idx val="2"/>
          <c:order val="2"/>
          <c:tx>
            <c:strRef>
              <c:f>'Graphique 5'!$E$7</c:f>
              <c:strCache>
                <c:ptCount val="1"/>
                <c:pt idx="0">
                  <c:v>Produits sanctionnés, vers les pays voisins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cat>
            <c:strRef>
              <c:f>'Graphique 5'!$B$8:$B$31</c:f>
              <c:strCache>
                <c:ptCount val="24"/>
                <c:pt idx="0">
                  <c:v>Janvier 21</c:v>
                </c:pt>
                <c:pt idx="1">
                  <c:v>Février 21</c:v>
                </c:pt>
                <c:pt idx="2">
                  <c:v>Mars 21</c:v>
                </c:pt>
                <c:pt idx="3">
                  <c:v>Avril 21</c:v>
                </c:pt>
                <c:pt idx="4">
                  <c:v>Mai 21</c:v>
                </c:pt>
                <c:pt idx="5">
                  <c:v>Juin 21</c:v>
                </c:pt>
                <c:pt idx="6">
                  <c:v>Juillet 21</c:v>
                </c:pt>
                <c:pt idx="7">
                  <c:v>Août 21</c:v>
                </c:pt>
                <c:pt idx="8">
                  <c:v>Septembre 21</c:v>
                </c:pt>
                <c:pt idx="9">
                  <c:v>Octobbre 21</c:v>
                </c:pt>
                <c:pt idx="10">
                  <c:v>Novembre 21</c:v>
                </c:pt>
                <c:pt idx="11">
                  <c:v>Décembre 21</c:v>
                </c:pt>
                <c:pt idx="12">
                  <c:v>Janvier 22</c:v>
                </c:pt>
                <c:pt idx="13">
                  <c:v>Février 22</c:v>
                </c:pt>
                <c:pt idx="14">
                  <c:v>Mars 22</c:v>
                </c:pt>
                <c:pt idx="15">
                  <c:v>Avril 22</c:v>
                </c:pt>
                <c:pt idx="16">
                  <c:v>Mai 22</c:v>
                </c:pt>
                <c:pt idx="17">
                  <c:v>Juin 22</c:v>
                </c:pt>
                <c:pt idx="18">
                  <c:v>Juillet 22</c:v>
                </c:pt>
                <c:pt idx="19">
                  <c:v>Août 22</c:v>
                </c:pt>
                <c:pt idx="20">
                  <c:v>Septembre 22</c:v>
                </c:pt>
                <c:pt idx="21">
                  <c:v>Octobre 22</c:v>
                </c:pt>
                <c:pt idx="22">
                  <c:v>Novembre 22</c:v>
                </c:pt>
                <c:pt idx="23">
                  <c:v>Décembre 22</c:v>
                </c:pt>
              </c:strCache>
            </c:strRef>
          </c:cat>
          <c:val>
            <c:numRef>
              <c:f>'Graphique 5'!$E$8:$E$31</c:f>
              <c:numCache>
                <c:formatCode>0</c:formatCode>
                <c:ptCount val="24"/>
                <c:pt idx="0">
                  <c:v>27.70391845703125</c:v>
                </c:pt>
                <c:pt idx="1">
                  <c:v>46.7860107421875</c:v>
                </c:pt>
                <c:pt idx="2">
                  <c:v>52.5404052734375</c:v>
                </c:pt>
                <c:pt idx="3">
                  <c:v>39.2384033203125</c:v>
                </c:pt>
                <c:pt idx="4">
                  <c:v>23.9947509765625</c:v>
                </c:pt>
                <c:pt idx="5">
                  <c:v>102.3858642578125</c:v>
                </c:pt>
                <c:pt idx="6">
                  <c:v>33.59912109375</c:v>
                </c:pt>
                <c:pt idx="7">
                  <c:v>28.6888427734375</c:v>
                </c:pt>
                <c:pt idx="8">
                  <c:v>45.551361083984375</c:v>
                </c:pt>
                <c:pt idx="9">
                  <c:v>36.119110107421875</c:v>
                </c:pt>
                <c:pt idx="10">
                  <c:v>51.961212158203125</c:v>
                </c:pt>
                <c:pt idx="11">
                  <c:v>44.84808349609375</c:v>
                </c:pt>
                <c:pt idx="12">
                  <c:v>38.58642578125</c:v>
                </c:pt>
                <c:pt idx="13">
                  <c:v>63.5054931640625</c:v>
                </c:pt>
                <c:pt idx="14">
                  <c:v>52.776260375976563</c:v>
                </c:pt>
                <c:pt idx="15">
                  <c:v>47.451202392578125</c:v>
                </c:pt>
                <c:pt idx="16">
                  <c:v>46.510665893554688</c:v>
                </c:pt>
                <c:pt idx="17">
                  <c:v>59.048141479492188</c:v>
                </c:pt>
                <c:pt idx="18">
                  <c:v>58.177490234375</c:v>
                </c:pt>
                <c:pt idx="19">
                  <c:v>52.88800048828125</c:v>
                </c:pt>
                <c:pt idx="20">
                  <c:v>153.79635620117188</c:v>
                </c:pt>
                <c:pt idx="21">
                  <c:v>58.663284301757813</c:v>
                </c:pt>
                <c:pt idx="22">
                  <c:v>85.799972534179688</c:v>
                </c:pt>
                <c:pt idx="23">
                  <c:v>374.52351379394531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4E-4E59-AD56-44196AC75F9F}"/>
            </c:ext>
          </c:extLst>
        </c:ser>
        <c:ser>
          <c:idx val="3"/>
          <c:order val="3"/>
          <c:tx>
            <c:strRef>
              <c:f>'Graphique 5'!$F$7</c:f>
              <c:strCache>
                <c:ptCount val="1"/>
                <c:pt idx="0">
                  <c:v>Produits non sanctionnés,  vers les pays voisins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cat>
            <c:strRef>
              <c:f>'Graphique 5'!$B$8:$B$31</c:f>
              <c:strCache>
                <c:ptCount val="24"/>
                <c:pt idx="0">
                  <c:v>Janvier 21</c:v>
                </c:pt>
                <c:pt idx="1">
                  <c:v>Février 21</c:v>
                </c:pt>
                <c:pt idx="2">
                  <c:v>Mars 21</c:v>
                </c:pt>
                <c:pt idx="3">
                  <c:v>Avril 21</c:v>
                </c:pt>
                <c:pt idx="4">
                  <c:v>Mai 21</c:v>
                </c:pt>
                <c:pt idx="5">
                  <c:v>Juin 21</c:v>
                </c:pt>
                <c:pt idx="6">
                  <c:v>Juillet 21</c:v>
                </c:pt>
                <c:pt idx="7">
                  <c:v>Août 21</c:v>
                </c:pt>
                <c:pt idx="8">
                  <c:v>Septembre 21</c:v>
                </c:pt>
                <c:pt idx="9">
                  <c:v>Octobbre 21</c:v>
                </c:pt>
                <c:pt idx="10">
                  <c:v>Novembre 21</c:v>
                </c:pt>
                <c:pt idx="11">
                  <c:v>Décembre 21</c:v>
                </c:pt>
                <c:pt idx="12">
                  <c:v>Janvier 22</c:v>
                </c:pt>
                <c:pt idx="13">
                  <c:v>Février 22</c:v>
                </c:pt>
                <c:pt idx="14">
                  <c:v>Mars 22</c:v>
                </c:pt>
                <c:pt idx="15">
                  <c:v>Avril 22</c:v>
                </c:pt>
                <c:pt idx="16">
                  <c:v>Mai 22</c:v>
                </c:pt>
                <c:pt idx="17">
                  <c:v>Juin 22</c:v>
                </c:pt>
                <c:pt idx="18">
                  <c:v>Juillet 22</c:v>
                </c:pt>
                <c:pt idx="19">
                  <c:v>Août 22</c:v>
                </c:pt>
                <c:pt idx="20">
                  <c:v>Septembre 22</c:v>
                </c:pt>
                <c:pt idx="21">
                  <c:v>Octobre 22</c:v>
                </c:pt>
                <c:pt idx="22">
                  <c:v>Novembre 22</c:v>
                </c:pt>
                <c:pt idx="23">
                  <c:v>Décembre 22</c:v>
                </c:pt>
              </c:strCache>
            </c:strRef>
          </c:cat>
          <c:val>
            <c:numRef>
              <c:f>'Graphique 5'!$F$8:$F$31</c:f>
              <c:numCache>
                <c:formatCode>0</c:formatCode>
                <c:ptCount val="24"/>
                <c:pt idx="0">
                  <c:v>18.506927490234375</c:v>
                </c:pt>
                <c:pt idx="1">
                  <c:v>23.563385009765625</c:v>
                </c:pt>
                <c:pt idx="2">
                  <c:v>36.9205322265625</c:v>
                </c:pt>
                <c:pt idx="3">
                  <c:v>24.136474609375</c:v>
                </c:pt>
                <c:pt idx="4">
                  <c:v>24.07391357421875</c:v>
                </c:pt>
                <c:pt idx="5">
                  <c:v>27.661376953125</c:v>
                </c:pt>
                <c:pt idx="6">
                  <c:v>28.4114990234375</c:v>
                </c:pt>
                <c:pt idx="7">
                  <c:v>18.430023193359375</c:v>
                </c:pt>
                <c:pt idx="8">
                  <c:v>26.7254638671875</c:v>
                </c:pt>
                <c:pt idx="9">
                  <c:v>22.964813232421875</c:v>
                </c:pt>
                <c:pt idx="10">
                  <c:v>23.08953857421875</c:v>
                </c:pt>
                <c:pt idx="11">
                  <c:v>38.895751953125</c:v>
                </c:pt>
                <c:pt idx="12">
                  <c:v>21.475341796875</c:v>
                </c:pt>
                <c:pt idx="13">
                  <c:v>29.1552734375</c:v>
                </c:pt>
                <c:pt idx="14">
                  <c:v>47.192672729492188</c:v>
                </c:pt>
                <c:pt idx="15">
                  <c:v>33.7532958984375</c:v>
                </c:pt>
                <c:pt idx="16">
                  <c:v>28.035552978515625</c:v>
                </c:pt>
                <c:pt idx="17">
                  <c:v>40.24957275390625</c:v>
                </c:pt>
                <c:pt idx="18">
                  <c:v>33.335586547851563</c:v>
                </c:pt>
                <c:pt idx="19">
                  <c:v>38.491851806640625</c:v>
                </c:pt>
                <c:pt idx="20">
                  <c:v>49.522369384765625</c:v>
                </c:pt>
                <c:pt idx="21">
                  <c:v>36.947967529296875</c:v>
                </c:pt>
                <c:pt idx="22">
                  <c:v>43.594085693359375</c:v>
                </c:pt>
                <c:pt idx="23">
                  <c:v>43.5648193359375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4E-4E59-AD56-44196AC75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423496"/>
        <c:axId val="481424480"/>
      </c:areaChart>
      <c:catAx>
        <c:axId val="481423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81424480"/>
        <c:crosses val="autoZero"/>
        <c:auto val="1"/>
        <c:lblAlgn val="ctr"/>
        <c:lblOffset val="100"/>
        <c:tickLblSkip val="1"/>
        <c:noMultiLvlLbl val="1"/>
      </c:catAx>
      <c:valAx>
        <c:axId val="481424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En millions d'euros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81423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184403840818018"/>
          <c:w val="1"/>
          <c:h val="8.8155961591819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5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35913711622864E-2"/>
          <c:y val="1.4192554438024287E-2"/>
          <c:w val="0.87172983558081496"/>
          <c:h val="0.7177329501915708"/>
        </c:manualLayout>
      </c:layout>
      <c:areaChart>
        <c:grouping val="stacked"/>
        <c:varyColors val="0"/>
        <c:ser>
          <c:idx val="0"/>
          <c:order val="0"/>
          <c:tx>
            <c:strRef>
              <c:f>'Graphique 5'!$C$7</c:f>
              <c:strCache>
                <c:ptCount val="1"/>
                <c:pt idx="0">
                  <c:v>Produits sanctionnés, vers la Russie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cat>
            <c:strRef>
              <c:f>'Graphique 5'!$B$8:$B$31</c:f>
              <c:strCache>
                <c:ptCount val="24"/>
                <c:pt idx="0">
                  <c:v>Janvier 21</c:v>
                </c:pt>
                <c:pt idx="1">
                  <c:v>Février 21</c:v>
                </c:pt>
                <c:pt idx="2">
                  <c:v>Mars 21</c:v>
                </c:pt>
                <c:pt idx="3">
                  <c:v>Avril 21</c:v>
                </c:pt>
                <c:pt idx="4">
                  <c:v>Mai 21</c:v>
                </c:pt>
                <c:pt idx="5">
                  <c:v>Juin 21</c:v>
                </c:pt>
                <c:pt idx="6">
                  <c:v>Juillet 21</c:v>
                </c:pt>
                <c:pt idx="7">
                  <c:v>Août 21</c:v>
                </c:pt>
                <c:pt idx="8">
                  <c:v>Septembre 21</c:v>
                </c:pt>
                <c:pt idx="9">
                  <c:v>Octobbre 21</c:v>
                </c:pt>
                <c:pt idx="10">
                  <c:v>Novembre 21</c:v>
                </c:pt>
                <c:pt idx="11">
                  <c:v>Décembre 21</c:v>
                </c:pt>
                <c:pt idx="12">
                  <c:v>Janvier 22</c:v>
                </c:pt>
                <c:pt idx="13">
                  <c:v>Février 22</c:v>
                </c:pt>
                <c:pt idx="14">
                  <c:v>Mars 22</c:v>
                </c:pt>
                <c:pt idx="15">
                  <c:v>Avril 22</c:v>
                </c:pt>
                <c:pt idx="16">
                  <c:v>Mai 22</c:v>
                </c:pt>
                <c:pt idx="17">
                  <c:v>Juin 22</c:v>
                </c:pt>
                <c:pt idx="18">
                  <c:v>Juillet 22</c:v>
                </c:pt>
                <c:pt idx="19">
                  <c:v>Août 22</c:v>
                </c:pt>
                <c:pt idx="20">
                  <c:v>Septembre 22</c:v>
                </c:pt>
                <c:pt idx="21">
                  <c:v>Octobre 22</c:v>
                </c:pt>
                <c:pt idx="22">
                  <c:v>Novembre 22</c:v>
                </c:pt>
                <c:pt idx="23">
                  <c:v>Décembre 22</c:v>
                </c:pt>
              </c:strCache>
            </c:strRef>
          </c:cat>
          <c:val>
            <c:numRef>
              <c:f>'Graphique 5'!$C$8:$C$31</c:f>
              <c:numCache>
                <c:formatCode>0</c:formatCode>
                <c:ptCount val="24"/>
                <c:pt idx="0">
                  <c:v>203.80918884277344</c:v>
                </c:pt>
                <c:pt idx="1">
                  <c:v>207.69450378417969</c:v>
                </c:pt>
                <c:pt idx="2">
                  <c:v>253.74111938476563</c:v>
                </c:pt>
                <c:pt idx="3">
                  <c:v>359.94305419921875</c:v>
                </c:pt>
                <c:pt idx="4">
                  <c:v>602.4287109375</c:v>
                </c:pt>
                <c:pt idx="5">
                  <c:v>481.09738159179688</c:v>
                </c:pt>
                <c:pt idx="6">
                  <c:v>587.638671875</c:v>
                </c:pt>
                <c:pt idx="7">
                  <c:v>296.42950439453125</c:v>
                </c:pt>
                <c:pt idx="8">
                  <c:v>225.31723022460938</c:v>
                </c:pt>
                <c:pt idx="9">
                  <c:v>225.14958190917969</c:v>
                </c:pt>
                <c:pt idx="10">
                  <c:v>258.247314453125</c:v>
                </c:pt>
                <c:pt idx="11">
                  <c:v>387.42996215820313</c:v>
                </c:pt>
                <c:pt idx="12">
                  <c:v>290.32785034179688</c:v>
                </c:pt>
                <c:pt idx="13">
                  <c:v>411.0960693359375</c:v>
                </c:pt>
                <c:pt idx="14">
                  <c:v>83.724586486816406</c:v>
                </c:pt>
                <c:pt idx="15">
                  <c:v>58.658481597900391</c:v>
                </c:pt>
                <c:pt idx="16">
                  <c:v>119.91088104248047</c:v>
                </c:pt>
                <c:pt idx="17">
                  <c:v>89.254913330078125</c:v>
                </c:pt>
                <c:pt idx="18">
                  <c:v>72.549171447753906</c:v>
                </c:pt>
                <c:pt idx="19">
                  <c:v>84.45330810546875</c:v>
                </c:pt>
                <c:pt idx="20">
                  <c:v>80.051864624023438</c:v>
                </c:pt>
                <c:pt idx="21">
                  <c:v>101.00263214111328</c:v>
                </c:pt>
                <c:pt idx="22">
                  <c:v>113.63173675537109</c:v>
                </c:pt>
                <c:pt idx="23">
                  <c:v>94.024620056152344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5-462A-B464-13CEB08C4022}"/>
            </c:ext>
          </c:extLst>
        </c:ser>
        <c:ser>
          <c:idx val="1"/>
          <c:order val="1"/>
          <c:tx>
            <c:strRef>
              <c:f>'Graphique 5'!$D$7</c:f>
              <c:strCache>
                <c:ptCount val="1"/>
                <c:pt idx="0">
                  <c:v>Produits non sanctionnés, vers la Russie</c:v>
                </c:pt>
              </c:strCache>
            </c:strRef>
          </c:tx>
          <c:spPr>
            <a:solidFill>
              <a:srgbClr val="B4D3CE"/>
            </a:solidFill>
            <a:ln>
              <a:noFill/>
            </a:ln>
            <a:effectLst/>
          </c:spPr>
          <c:cat>
            <c:strRef>
              <c:f>'Graphique 5'!$B$8:$B$31</c:f>
              <c:strCache>
                <c:ptCount val="24"/>
                <c:pt idx="0">
                  <c:v>Janvier 21</c:v>
                </c:pt>
                <c:pt idx="1">
                  <c:v>Février 21</c:v>
                </c:pt>
                <c:pt idx="2">
                  <c:v>Mars 21</c:v>
                </c:pt>
                <c:pt idx="3">
                  <c:v>Avril 21</c:v>
                </c:pt>
                <c:pt idx="4">
                  <c:v>Mai 21</c:v>
                </c:pt>
                <c:pt idx="5">
                  <c:v>Juin 21</c:v>
                </c:pt>
                <c:pt idx="6">
                  <c:v>Juillet 21</c:v>
                </c:pt>
                <c:pt idx="7">
                  <c:v>Août 21</c:v>
                </c:pt>
                <c:pt idx="8">
                  <c:v>Septembre 21</c:v>
                </c:pt>
                <c:pt idx="9">
                  <c:v>Octobbre 21</c:v>
                </c:pt>
                <c:pt idx="10">
                  <c:v>Novembre 21</c:v>
                </c:pt>
                <c:pt idx="11">
                  <c:v>Décembre 21</c:v>
                </c:pt>
                <c:pt idx="12">
                  <c:v>Janvier 22</c:v>
                </c:pt>
                <c:pt idx="13">
                  <c:v>Février 22</c:v>
                </c:pt>
                <c:pt idx="14">
                  <c:v>Mars 22</c:v>
                </c:pt>
                <c:pt idx="15">
                  <c:v>Avril 22</c:v>
                </c:pt>
                <c:pt idx="16">
                  <c:v>Mai 22</c:v>
                </c:pt>
                <c:pt idx="17">
                  <c:v>Juin 22</c:v>
                </c:pt>
                <c:pt idx="18">
                  <c:v>Juillet 22</c:v>
                </c:pt>
                <c:pt idx="19">
                  <c:v>Août 22</c:v>
                </c:pt>
                <c:pt idx="20">
                  <c:v>Septembre 22</c:v>
                </c:pt>
                <c:pt idx="21">
                  <c:v>Octobre 22</c:v>
                </c:pt>
                <c:pt idx="22">
                  <c:v>Novembre 22</c:v>
                </c:pt>
                <c:pt idx="23">
                  <c:v>Décembre 22</c:v>
                </c:pt>
              </c:strCache>
            </c:strRef>
          </c:cat>
          <c:val>
            <c:numRef>
              <c:f>'Graphique 5'!$D$8:$D$31</c:f>
              <c:numCache>
                <c:formatCode>0</c:formatCode>
                <c:ptCount val="24"/>
                <c:pt idx="0">
                  <c:v>176.83982849121094</c:v>
                </c:pt>
                <c:pt idx="1">
                  <c:v>203.89967346191406</c:v>
                </c:pt>
                <c:pt idx="2">
                  <c:v>237.45950317382813</c:v>
                </c:pt>
                <c:pt idx="3">
                  <c:v>176.60101318359375</c:v>
                </c:pt>
                <c:pt idx="4">
                  <c:v>152.7943115234375</c:v>
                </c:pt>
                <c:pt idx="5">
                  <c:v>190.01223754882813</c:v>
                </c:pt>
                <c:pt idx="6">
                  <c:v>179.01361083984375</c:v>
                </c:pt>
                <c:pt idx="7">
                  <c:v>164.56854248046875</c:v>
                </c:pt>
                <c:pt idx="8">
                  <c:v>203.84994506835938</c:v>
                </c:pt>
                <c:pt idx="9">
                  <c:v>201.11021423339844</c:v>
                </c:pt>
                <c:pt idx="10">
                  <c:v>226.52066040039063</c:v>
                </c:pt>
                <c:pt idx="11">
                  <c:v>222.10342407226563</c:v>
                </c:pt>
                <c:pt idx="12">
                  <c:v>209.53482055664063</c:v>
                </c:pt>
                <c:pt idx="13">
                  <c:v>178.9451904296875</c:v>
                </c:pt>
                <c:pt idx="14">
                  <c:v>112.20415496826172</c:v>
                </c:pt>
                <c:pt idx="15">
                  <c:v>62.188655853271484</c:v>
                </c:pt>
                <c:pt idx="16">
                  <c:v>101.02837371826172</c:v>
                </c:pt>
                <c:pt idx="17">
                  <c:v>120.66755676269531</c:v>
                </c:pt>
                <c:pt idx="18">
                  <c:v>111.04444122314453</c:v>
                </c:pt>
                <c:pt idx="19">
                  <c:v>90.026092529296875</c:v>
                </c:pt>
                <c:pt idx="20">
                  <c:v>120.21415710449219</c:v>
                </c:pt>
                <c:pt idx="21">
                  <c:v>98.055580139160156</c:v>
                </c:pt>
                <c:pt idx="22">
                  <c:v>129.57399749755859</c:v>
                </c:pt>
                <c:pt idx="23">
                  <c:v>144.53694915771484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5-462A-B464-13CEB08C4022}"/>
            </c:ext>
          </c:extLst>
        </c:ser>
        <c:ser>
          <c:idx val="2"/>
          <c:order val="2"/>
          <c:tx>
            <c:strRef>
              <c:f>'Graphique 5'!$E$7</c:f>
              <c:strCache>
                <c:ptCount val="1"/>
                <c:pt idx="0">
                  <c:v>Produits sanctionnés, vers les pays voisins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strRef>
              <c:f>'Graphique 5'!$B$8:$B$31</c:f>
              <c:strCache>
                <c:ptCount val="24"/>
                <c:pt idx="0">
                  <c:v>Janvier 21</c:v>
                </c:pt>
                <c:pt idx="1">
                  <c:v>Février 21</c:v>
                </c:pt>
                <c:pt idx="2">
                  <c:v>Mars 21</c:v>
                </c:pt>
                <c:pt idx="3">
                  <c:v>Avril 21</c:v>
                </c:pt>
                <c:pt idx="4">
                  <c:v>Mai 21</c:v>
                </c:pt>
                <c:pt idx="5">
                  <c:v>Juin 21</c:v>
                </c:pt>
                <c:pt idx="6">
                  <c:v>Juillet 21</c:v>
                </c:pt>
                <c:pt idx="7">
                  <c:v>Août 21</c:v>
                </c:pt>
                <c:pt idx="8">
                  <c:v>Septembre 21</c:v>
                </c:pt>
                <c:pt idx="9">
                  <c:v>Octobbre 21</c:v>
                </c:pt>
                <c:pt idx="10">
                  <c:v>Novembre 21</c:v>
                </c:pt>
                <c:pt idx="11">
                  <c:v>Décembre 21</c:v>
                </c:pt>
                <c:pt idx="12">
                  <c:v>Janvier 22</c:v>
                </c:pt>
                <c:pt idx="13">
                  <c:v>Février 22</c:v>
                </c:pt>
                <c:pt idx="14">
                  <c:v>Mars 22</c:v>
                </c:pt>
                <c:pt idx="15">
                  <c:v>Avril 22</c:v>
                </c:pt>
                <c:pt idx="16">
                  <c:v>Mai 22</c:v>
                </c:pt>
                <c:pt idx="17">
                  <c:v>Juin 22</c:v>
                </c:pt>
                <c:pt idx="18">
                  <c:v>Juillet 22</c:v>
                </c:pt>
                <c:pt idx="19">
                  <c:v>Août 22</c:v>
                </c:pt>
                <c:pt idx="20">
                  <c:v>Septembre 22</c:v>
                </c:pt>
                <c:pt idx="21">
                  <c:v>Octobre 22</c:v>
                </c:pt>
                <c:pt idx="22">
                  <c:v>Novembre 22</c:v>
                </c:pt>
                <c:pt idx="23">
                  <c:v>Décembre 22</c:v>
                </c:pt>
              </c:strCache>
            </c:strRef>
          </c:cat>
          <c:val>
            <c:numRef>
              <c:f>'Graphique 5'!$E$8:$E$31</c:f>
              <c:numCache>
                <c:formatCode>0</c:formatCode>
                <c:ptCount val="24"/>
                <c:pt idx="0">
                  <c:v>27.70391845703125</c:v>
                </c:pt>
                <c:pt idx="1">
                  <c:v>46.7860107421875</c:v>
                </c:pt>
                <c:pt idx="2">
                  <c:v>52.5404052734375</c:v>
                </c:pt>
                <c:pt idx="3">
                  <c:v>39.2384033203125</c:v>
                </c:pt>
                <c:pt idx="4">
                  <c:v>23.9947509765625</c:v>
                </c:pt>
                <c:pt idx="5">
                  <c:v>102.3858642578125</c:v>
                </c:pt>
                <c:pt idx="6">
                  <c:v>33.59912109375</c:v>
                </c:pt>
                <c:pt idx="7">
                  <c:v>28.6888427734375</c:v>
                </c:pt>
                <c:pt idx="8">
                  <c:v>45.551361083984375</c:v>
                </c:pt>
                <c:pt idx="9">
                  <c:v>36.119110107421875</c:v>
                </c:pt>
                <c:pt idx="10">
                  <c:v>51.961212158203125</c:v>
                </c:pt>
                <c:pt idx="11">
                  <c:v>44.84808349609375</c:v>
                </c:pt>
                <c:pt idx="12">
                  <c:v>38.58642578125</c:v>
                </c:pt>
                <c:pt idx="13">
                  <c:v>63.5054931640625</c:v>
                </c:pt>
                <c:pt idx="14">
                  <c:v>52.776260375976563</c:v>
                </c:pt>
                <c:pt idx="15">
                  <c:v>47.451202392578125</c:v>
                </c:pt>
                <c:pt idx="16">
                  <c:v>46.510665893554688</c:v>
                </c:pt>
                <c:pt idx="17">
                  <c:v>59.048141479492188</c:v>
                </c:pt>
                <c:pt idx="18">
                  <c:v>58.177490234375</c:v>
                </c:pt>
                <c:pt idx="19">
                  <c:v>52.88800048828125</c:v>
                </c:pt>
                <c:pt idx="20">
                  <c:v>153.79635620117188</c:v>
                </c:pt>
                <c:pt idx="21">
                  <c:v>58.663284301757813</c:v>
                </c:pt>
                <c:pt idx="22">
                  <c:v>85.799972534179688</c:v>
                </c:pt>
                <c:pt idx="23">
                  <c:v>374.52351379394531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25-462A-B464-13CEB08C4022}"/>
            </c:ext>
          </c:extLst>
        </c:ser>
        <c:ser>
          <c:idx val="3"/>
          <c:order val="3"/>
          <c:tx>
            <c:strRef>
              <c:f>'Graphique 5'!$F$7</c:f>
              <c:strCache>
                <c:ptCount val="1"/>
                <c:pt idx="0">
                  <c:v>Produits non sanctionnés,  vers les pays voisins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rgbClr val="CAE0DD"/>
              </a:solidFill>
            </a:ln>
            <a:effectLst/>
          </c:spPr>
          <c:cat>
            <c:strRef>
              <c:f>'Graphique 5'!$B$8:$B$31</c:f>
              <c:strCache>
                <c:ptCount val="24"/>
                <c:pt idx="0">
                  <c:v>Janvier 21</c:v>
                </c:pt>
                <c:pt idx="1">
                  <c:v>Février 21</c:v>
                </c:pt>
                <c:pt idx="2">
                  <c:v>Mars 21</c:v>
                </c:pt>
                <c:pt idx="3">
                  <c:v>Avril 21</c:v>
                </c:pt>
                <c:pt idx="4">
                  <c:v>Mai 21</c:v>
                </c:pt>
                <c:pt idx="5">
                  <c:v>Juin 21</c:v>
                </c:pt>
                <c:pt idx="6">
                  <c:v>Juillet 21</c:v>
                </c:pt>
                <c:pt idx="7">
                  <c:v>Août 21</c:v>
                </c:pt>
                <c:pt idx="8">
                  <c:v>Septembre 21</c:v>
                </c:pt>
                <c:pt idx="9">
                  <c:v>Octobbre 21</c:v>
                </c:pt>
                <c:pt idx="10">
                  <c:v>Novembre 21</c:v>
                </c:pt>
                <c:pt idx="11">
                  <c:v>Décembre 21</c:v>
                </c:pt>
                <c:pt idx="12">
                  <c:v>Janvier 22</c:v>
                </c:pt>
                <c:pt idx="13">
                  <c:v>Février 22</c:v>
                </c:pt>
                <c:pt idx="14">
                  <c:v>Mars 22</c:v>
                </c:pt>
                <c:pt idx="15">
                  <c:v>Avril 22</c:v>
                </c:pt>
                <c:pt idx="16">
                  <c:v>Mai 22</c:v>
                </c:pt>
                <c:pt idx="17">
                  <c:v>Juin 22</c:v>
                </c:pt>
                <c:pt idx="18">
                  <c:v>Juillet 22</c:v>
                </c:pt>
                <c:pt idx="19">
                  <c:v>Août 22</c:v>
                </c:pt>
                <c:pt idx="20">
                  <c:v>Septembre 22</c:v>
                </c:pt>
                <c:pt idx="21">
                  <c:v>Octobre 22</c:v>
                </c:pt>
                <c:pt idx="22">
                  <c:v>Novembre 22</c:v>
                </c:pt>
                <c:pt idx="23">
                  <c:v>Décembre 22</c:v>
                </c:pt>
              </c:strCache>
            </c:strRef>
          </c:cat>
          <c:val>
            <c:numRef>
              <c:f>'Graphique 5'!$F$8:$F$31</c:f>
              <c:numCache>
                <c:formatCode>0</c:formatCode>
                <c:ptCount val="24"/>
                <c:pt idx="0">
                  <c:v>18.506927490234375</c:v>
                </c:pt>
                <c:pt idx="1">
                  <c:v>23.563385009765625</c:v>
                </c:pt>
                <c:pt idx="2">
                  <c:v>36.9205322265625</c:v>
                </c:pt>
                <c:pt idx="3">
                  <c:v>24.136474609375</c:v>
                </c:pt>
                <c:pt idx="4">
                  <c:v>24.07391357421875</c:v>
                </c:pt>
                <c:pt idx="5">
                  <c:v>27.661376953125</c:v>
                </c:pt>
                <c:pt idx="6">
                  <c:v>28.4114990234375</c:v>
                </c:pt>
                <c:pt idx="7">
                  <c:v>18.430023193359375</c:v>
                </c:pt>
                <c:pt idx="8">
                  <c:v>26.7254638671875</c:v>
                </c:pt>
                <c:pt idx="9">
                  <c:v>22.964813232421875</c:v>
                </c:pt>
                <c:pt idx="10">
                  <c:v>23.08953857421875</c:v>
                </c:pt>
                <c:pt idx="11">
                  <c:v>38.895751953125</c:v>
                </c:pt>
                <c:pt idx="12">
                  <c:v>21.475341796875</c:v>
                </c:pt>
                <c:pt idx="13">
                  <c:v>29.1552734375</c:v>
                </c:pt>
                <c:pt idx="14">
                  <c:v>47.192672729492188</c:v>
                </c:pt>
                <c:pt idx="15">
                  <c:v>33.7532958984375</c:v>
                </c:pt>
                <c:pt idx="16">
                  <c:v>28.035552978515625</c:v>
                </c:pt>
                <c:pt idx="17">
                  <c:v>40.24957275390625</c:v>
                </c:pt>
                <c:pt idx="18">
                  <c:v>33.335586547851563</c:v>
                </c:pt>
                <c:pt idx="19">
                  <c:v>38.491851806640625</c:v>
                </c:pt>
                <c:pt idx="20">
                  <c:v>49.522369384765625</c:v>
                </c:pt>
                <c:pt idx="21">
                  <c:v>36.947967529296875</c:v>
                </c:pt>
                <c:pt idx="22">
                  <c:v>43.594085693359375</c:v>
                </c:pt>
                <c:pt idx="23">
                  <c:v>43.5648193359375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25-462A-B464-13CEB08C4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423496"/>
        <c:axId val="481424480"/>
      </c:areaChart>
      <c:catAx>
        <c:axId val="481423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81424480"/>
        <c:crosses val="autoZero"/>
        <c:auto val="1"/>
        <c:lblAlgn val="ctr"/>
        <c:lblOffset val="100"/>
        <c:tickLblSkip val="1"/>
        <c:noMultiLvlLbl val="1"/>
      </c:catAx>
      <c:valAx>
        <c:axId val="481424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En millions d'euros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81423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184403840818018"/>
          <c:w val="1"/>
          <c:h val="8.8155961591819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5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244475</xdr:colOff>
      <xdr:row>5</xdr:row>
      <xdr:rowOff>36513</xdr:rowOff>
    </xdr:from>
    <xdr:to>
      <xdr:col>18</xdr:col>
      <xdr:colOff>571500</xdr:colOff>
      <xdr:row>24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725125</xdr:colOff>
      <xdr:row>26</xdr:row>
      <xdr:rowOff>83820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1143000"/>
          <a:ext cx="3895045" cy="37414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523873</xdr:colOff>
      <xdr:row>4</xdr:row>
      <xdr:rowOff>96202</xdr:rowOff>
    </xdr:from>
    <xdr:to>
      <xdr:col>18</xdr:col>
      <xdr:colOff>476249</xdr:colOff>
      <xdr:row>20</xdr:row>
      <xdr:rowOff>33337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642938</xdr:colOff>
      <xdr:row>5</xdr:row>
      <xdr:rowOff>61913</xdr:rowOff>
    </xdr:from>
    <xdr:to>
      <xdr:col>4</xdr:col>
      <xdr:colOff>468648</xdr:colOff>
      <xdr:row>23</xdr:row>
      <xdr:rowOff>90487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8" y="890588"/>
          <a:ext cx="5878848" cy="23431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410578</xdr:colOff>
      <xdr:row>8</xdr:row>
      <xdr:rowOff>149679</xdr:rowOff>
    </xdr:from>
    <xdr:to>
      <xdr:col>19</xdr:col>
      <xdr:colOff>319763</xdr:colOff>
      <xdr:row>24</xdr:row>
      <xdr:rowOff>68034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2007" y="1714500"/>
          <a:ext cx="10767685" cy="29663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276226</xdr:colOff>
      <xdr:row>6</xdr:row>
      <xdr:rowOff>652462</xdr:rowOff>
    </xdr:from>
    <xdr:to>
      <xdr:col>17</xdr:col>
      <xdr:colOff>123580</xdr:colOff>
      <xdr:row>35</xdr:row>
      <xdr:rowOff>58130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74</xdr:row>
      <xdr:rowOff>0</xdr:rowOff>
    </xdr:from>
    <xdr:to>
      <xdr:col>10</xdr:col>
      <xdr:colOff>261011</xdr:colOff>
      <xdr:row>102</xdr:row>
      <xdr:rowOff>167668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pii.fr/CEPII/fr/publications/lettre/abstract.asp?NoDoc=13936" TargetMode="External"/><Relationship Id="rId2" Type="http://schemas.openxmlformats.org/officeDocument/2006/relationships/hyperlink" Target="mailto:axelle.arquie@cepii.fr" TargetMode="External"/><Relationship Id="rId1" Type="http://schemas.openxmlformats.org/officeDocument/2006/relationships/hyperlink" Target="mailto:kevin.lefebvre@cepii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>
      <selection activeCell="H15" sqref="H15"/>
    </sheetView>
  </sheetViews>
  <sheetFormatPr baseColWidth="10" defaultRowHeight="14.25" x14ac:dyDescent="0.45"/>
  <sheetData>
    <row r="1" spans="1:21" ht="15" x14ac:dyDescent="0.45">
      <c r="A1" s="65" t="s">
        <v>51</v>
      </c>
      <c r="B1" s="65"/>
      <c r="C1" s="65"/>
      <c r="D1" s="65"/>
      <c r="E1" s="65"/>
      <c r="F1" s="65"/>
      <c r="G1" s="1"/>
      <c r="H1" s="1"/>
      <c r="I1" s="66"/>
      <c r="J1" s="66"/>
      <c r="K1" s="1"/>
    </row>
    <row r="2" spans="1:21" ht="15" x14ac:dyDescent="0.45">
      <c r="A2" s="13" t="s">
        <v>52</v>
      </c>
      <c r="B2" s="14" t="s">
        <v>53</v>
      </c>
      <c r="C2" s="14"/>
      <c r="D2" s="14"/>
      <c r="E2" s="14"/>
      <c r="F2" s="14"/>
      <c r="G2" s="1"/>
      <c r="H2" s="1"/>
      <c r="I2" s="15"/>
      <c r="J2" s="15"/>
      <c r="K2" s="1"/>
    </row>
    <row r="3" spans="1:21" ht="15" x14ac:dyDescent="0.45">
      <c r="A3" s="13" t="s">
        <v>54</v>
      </c>
      <c r="B3" s="67" t="s">
        <v>78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21" ht="15.75" x14ac:dyDescent="0.5">
      <c r="A4" s="13" t="s">
        <v>55</v>
      </c>
      <c r="B4" s="68" t="s">
        <v>79</v>
      </c>
      <c r="C4" s="69"/>
      <c r="D4" s="69"/>
      <c r="E4" s="69"/>
      <c r="F4" s="69"/>
      <c r="G4" s="69"/>
      <c r="H4" s="70"/>
      <c r="I4" s="70"/>
      <c r="J4" s="70"/>
      <c r="K4" s="1"/>
    </row>
    <row r="5" spans="1:21" ht="15.75" x14ac:dyDescent="0.5">
      <c r="A5" s="13" t="s">
        <v>56</v>
      </c>
      <c r="B5" s="71" t="s">
        <v>80</v>
      </c>
      <c r="C5" s="72"/>
      <c r="D5" s="72"/>
      <c r="E5" s="72"/>
      <c r="F5" s="72"/>
      <c r="G5" s="72"/>
      <c r="H5" s="72"/>
      <c r="I5" s="72"/>
      <c r="J5" s="72"/>
      <c r="K5" s="72"/>
    </row>
    <row r="6" spans="1:21" ht="15" x14ac:dyDescent="0.45">
      <c r="A6" s="14"/>
      <c r="B6" s="14"/>
      <c r="C6" s="14"/>
      <c r="D6" s="14"/>
      <c r="E6" s="14"/>
      <c r="F6" s="14"/>
      <c r="G6" s="1"/>
      <c r="H6" s="1"/>
      <c r="I6" s="15"/>
      <c r="J6" s="15"/>
      <c r="K6" s="1"/>
    </row>
    <row r="7" spans="1:21" ht="15" x14ac:dyDescent="0.45">
      <c r="A7" s="65" t="s">
        <v>57</v>
      </c>
      <c r="B7" s="65"/>
      <c r="C7" s="65"/>
      <c r="D7" s="65"/>
      <c r="E7" s="65"/>
      <c r="F7" s="65"/>
      <c r="G7" s="1"/>
      <c r="H7" s="1"/>
      <c r="I7" s="66"/>
      <c r="J7" s="66"/>
      <c r="K7" s="1"/>
    </row>
    <row r="8" spans="1:21" ht="15" x14ac:dyDescent="0.45">
      <c r="A8" s="14" t="s">
        <v>91</v>
      </c>
      <c r="B8" s="16"/>
      <c r="C8" s="14"/>
      <c r="D8" s="14"/>
      <c r="E8" s="14"/>
      <c r="F8" s="14"/>
      <c r="G8" s="1"/>
      <c r="H8" s="1"/>
      <c r="I8" s="15"/>
      <c r="J8" s="15"/>
      <c r="K8" s="1"/>
    </row>
    <row r="9" spans="1:21" ht="15" x14ac:dyDescent="0.45">
      <c r="A9" s="14"/>
      <c r="B9" s="14"/>
      <c r="C9" s="14"/>
      <c r="D9" s="14"/>
      <c r="E9" s="14"/>
      <c r="F9" s="14"/>
      <c r="G9" s="1"/>
      <c r="H9" s="1"/>
      <c r="I9" s="15"/>
      <c r="J9" s="15"/>
      <c r="K9" s="1"/>
    </row>
    <row r="10" spans="1:21" ht="15" x14ac:dyDescent="0.45">
      <c r="A10" s="65" t="s">
        <v>58</v>
      </c>
      <c r="B10" s="65"/>
      <c r="C10" s="65"/>
      <c r="D10" s="65"/>
      <c r="E10" s="65"/>
      <c r="F10" s="65"/>
      <c r="G10" s="1"/>
      <c r="H10" s="1"/>
      <c r="I10" s="66"/>
      <c r="J10" s="66"/>
      <c r="K10" s="1"/>
    </row>
    <row r="11" spans="1:21" ht="15" x14ac:dyDescent="0.45">
      <c r="A11" s="14" t="s">
        <v>59</v>
      </c>
      <c r="B11" s="14"/>
      <c r="C11" s="14"/>
      <c r="D11" s="14"/>
      <c r="E11" s="14"/>
      <c r="F11" s="14"/>
      <c r="G11" s="1"/>
      <c r="H11" s="1"/>
      <c r="I11" s="15"/>
      <c r="J11" s="15"/>
      <c r="K11" s="1"/>
    </row>
  </sheetData>
  <mergeCells count="9">
    <mergeCell ref="A10:F10"/>
    <mergeCell ref="I10:J10"/>
    <mergeCell ref="A1:F1"/>
    <mergeCell ref="I1:J1"/>
    <mergeCell ref="B3:U3"/>
    <mergeCell ref="B4:J4"/>
    <mergeCell ref="B5:K5"/>
    <mergeCell ref="A7:F7"/>
    <mergeCell ref="I7:J7"/>
  </mergeCells>
  <hyperlinks>
    <hyperlink ref="B5" r:id="rId1"/>
    <hyperlink ref="B5:K5" r:id="rId2" display="axelle.arquie@cepii.fr"/>
    <hyperlink ref="B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60" zoomScaleNormal="60" workbookViewId="0">
      <selection activeCell="B31" sqref="B31"/>
    </sheetView>
  </sheetViews>
  <sheetFormatPr baseColWidth="10" defaultColWidth="8.86328125" defaultRowHeight="13.5" x14ac:dyDescent="0.35"/>
  <cols>
    <col min="1" max="1" width="8.86328125" style="4"/>
    <col min="2" max="2" width="17.86328125" style="4" customWidth="1"/>
    <col min="3" max="3" width="17.86328125" style="3" customWidth="1"/>
    <col min="4" max="4" width="14.6640625" style="3" customWidth="1"/>
    <col min="5" max="5" width="17.86328125" style="3" customWidth="1"/>
    <col min="6" max="6" width="13.33203125" style="4" customWidth="1"/>
    <col min="7" max="7" width="15.6640625" style="4" customWidth="1"/>
    <col min="8" max="16384" width="8.86328125" style="4"/>
  </cols>
  <sheetData>
    <row r="1" spans="1:7" s="9" customFormat="1" ht="15.5" customHeight="1" x14ac:dyDescent="0.4">
      <c r="A1" s="17" t="s">
        <v>60</v>
      </c>
      <c r="B1" s="73" t="s">
        <v>68</v>
      </c>
      <c r="C1" s="73"/>
      <c r="D1" s="73"/>
      <c r="E1" s="73"/>
      <c r="F1" s="73"/>
      <c r="G1" s="73"/>
    </row>
    <row r="2" spans="1:7" s="9" customFormat="1" ht="15.5" customHeight="1" x14ac:dyDescent="0.4">
      <c r="A2" s="17" t="s">
        <v>61</v>
      </c>
      <c r="B2" s="74" t="s">
        <v>69</v>
      </c>
      <c r="C2" s="74"/>
      <c r="D2" s="74"/>
      <c r="E2" s="74"/>
      <c r="F2" s="74"/>
      <c r="G2" s="74"/>
    </row>
    <row r="3" spans="1:7" s="9" customFormat="1" ht="15.5" customHeight="1" x14ac:dyDescent="0.4">
      <c r="A3" s="17" t="s">
        <v>66</v>
      </c>
      <c r="B3" s="74" t="s">
        <v>76</v>
      </c>
      <c r="C3" s="74"/>
      <c r="D3" s="74"/>
      <c r="E3" s="74"/>
      <c r="F3" s="74"/>
      <c r="G3" s="74"/>
    </row>
    <row r="4" spans="1:7" s="9" customFormat="1" ht="15" x14ac:dyDescent="0.4">
      <c r="B4" s="17"/>
      <c r="C4" s="19"/>
      <c r="D4" s="20"/>
      <c r="E4" s="21"/>
      <c r="F4" s="21"/>
      <c r="G4" s="18"/>
    </row>
    <row r="5" spans="1:7" x14ac:dyDescent="0.35">
      <c r="B5" s="54"/>
    </row>
    <row r="6" spans="1:7" s="2" customFormat="1" ht="80.45" customHeight="1" x14ac:dyDescent="0.45">
      <c r="B6" s="53"/>
      <c r="C6" s="35" t="s">
        <v>23</v>
      </c>
      <c r="D6" s="34" t="s">
        <v>24</v>
      </c>
      <c r="E6" s="35" t="s">
        <v>65</v>
      </c>
      <c r="F6" s="34" t="s">
        <v>90</v>
      </c>
      <c r="G6" s="35" t="s">
        <v>17</v>
      </c>
    </row>
    <row r="7" spans="1:7" x14ac:dyDescent="0.35">
      <c r="B7" s="91" t="s">
        <v>0</v>
      </c>
      <c r="C7" s="36">
        <v>1.248057</v>
      </c>
      <c r="D7" s="5">
        <f>E7-C7</f>
        <v>6.9699931222610472</v>
      </c>
      <c r="E7" s="36">
        <v>8.2180501222610474</v>
      </c>
      <c r="F7" s="6">
        <v>2889.6126001927723</v>
      </c>
      <c r="G7" s="37">
        <f t="shared" ref="G7:G23" si="0">E7/F7</f>
        <v>2.843997192465455E-3</v>
      </c>
    </row>
    <row r="8" spans="1:7" x14ac:dyDescent="0.35">
      <c r="B8" s="92" t="s">
        <v>1</v>
      </c>
      <c r="C8" s="36">
        <v>15.993765</v>
      </c>
      <c r="D8" s="5">
        <f t="shared" ref="D8:D23" si="1">E8-C8</f>
        <v>1.5051718915557863</v>
      </c>
      <c r="E8" s="36">
        <v>17.498936891555786</v>
      </c>
      <c r="F8" s="6">
        <v>17454.848296</v>
      </c>
      <c r="G8" s="37">
        <f t="shared" si="0"/>
        <v>1.002525865295884E-3</v>
      </c>
    </row>
    <row r="9" spans="1:7" x14ac:dyDescent="0.35">
      <c r="B9" s="92" t="s">
        <v>2</v>
      </c>
      <c r="C9" s="36">
        <v>8.4726000201676488</v>
      </c>
      <c r="D9" s="5">
        <f t="shared" si="1"/>
        <v>13.739999734165847</v>
      </c>
      <c r="E9" s="36">
        <v>22.212599754333496</v>
      </c>
      <c r="F9" s="6">
        <v>1547.193946718658</v>
      </c>
      <c r="G9" s="37">
        <f t="shared" si="0"/>
        <v>1.4356700271121625E-2</v>
      </c>
    </row>
    <row r="10" spans="1:7" x14ac:dyDescent="0.35">
      <c r="B10" s="92" t="s">
        <v>3</v>
      </c>
      <c r="C10" s="36">
        <v>20.823305000000001</v>
      </c>
      <c r="D10" s="5">
        <f t="shared" si="1"/>
        <v>7.5145508158874499</v>
      </c>
      <c r="E10" s="36">
        <v>28.337855815887451</v>
      </c>
      <c r="F10" s="6">
        <v>7350.3780420671756</v>
      </c>
      <c r="G10" s="37">
        <f t="shared" si="0"/>
        <v>3.855292292955028E-3</v>
      </c>
    </row>
    <row r="11" spans="1:7" x14ac:dyDescent="0.35">
      <c r="B11" s="92" t="s">
        <v>4</v>
      </c>
      <c r="C11" s="36">
        <v>36.301941999999997</v>
      </c>
      <c r="D11" s="5">
        <f t="shared" si="1"/>
        <v>1.213028898628238</v>
      </c>
      <c r="E11" s="36">
        <v>37.514970898628235</v>
      </c>
      <c r="F11" s="6">
        <v>4508.0671079999993</v>
      </c>
      <c r="G11" s="37">
        <f t="shared" si="0"/>
        <v>8.321741890677338E-3</v>
      </c>
    </row>
    <row r="12" spans="1:7" x14ac:dyDescent="0.35">
      <c r="B12" s="92" t="s">
        <v>5</v>
      </c>
      <c r="C12" s="36">
        <v>7.8901060000000003</v>
      </c>
      <c r="D12" s="5">
        <f t="shared" si="1"/>
        <v>40.463321886962888</v>
      </c>
      <c r="E12" s="36">
        <v>48.353427886962891</v>
      </c>
      <c r="F12" s="6">
        <v>7123.0009480859617</v>
      </c>
      <c r="G12" s="37">
        <f t="shared" si="0"/>
        <v>6.7883506178608687E-3</v>
      </c>
    </row>
    <row r="13" spans="1:7" x14ac:dyDescent="0.35">
      <c r="B13" s="92" t="s">
        <v>6</v>
      </c>
      <c r="C13" s="36">
        <v>20.065801</v>
      </c>
      <c r="D13" s="5">
        <f t="shared" si="1"/>
        <v>39.159695292114257</v>
      </c>
      <c r="E13" s="36">
        <v>59.225496292114258</v>
      </c>
      <c r="F13" s="6">
        <v>8044.9276819999986</v>
      </c>
      <c r="G13" s="37">
        <f t="shared" si="0"/>
        <v>7.3618432176373004E-3</v>
      </c>
    </row>
    <row r="14" spans="1:7" x14ac:dyDescent="0.35">
      <c r="B14" s="92" t="s">
        <v>7</v>
      </c>
      <c r="C14" s="36">
        <v>22.888465066223294</v>
      </c>
      <c r="D14" s="5">
        <f t="shared" si="1"/>
        <v>37.312081198425147</v>
      </c>
      <c r="E14" s="36">
        <v>60.200546264648438</v>
      </c>
      <c r="F14" s="6">
        <v>4711.3831819032512</v>
      </c>
      <c r="G14" s="37">
        <f t="shared" si="0"/>
        <v>1.277767991698975E-2</v>
      </c>
    </row>
    <row r="15" spans="1:7" x14ac:dyDescent="0.35">
      <c r="B15" s="92" t="s">
        <v>8</v>
      </c>
      <c r="C15" s="36">
        <v>78.410010002520835</v>
      </c>
      <c r="D15" s="5">
        <f t="shared" si="1"/>
        <v>12.461038924786294</v>
      </c>
      <c r="E15" s="36">
        <v>90.871048927307129</v>
      </c>
      <c r="F15" s="6">
        <v>15286.686099918832</v>
      </c>
      <c r="G15" s="37">
        <f t="shared" si="0"/>
        <v>5.9444570480052987E-3</v>
      </c>
    </row>
    <row r="16" spans="1:7" x14ac:dyDescent="0.35">
      <c r="B16" s="92" t="s">
        <v>9</v>
      </c>
      <c r="C16" s="36">
        <v>90.177514000000002</v>
      </c>
      <c r="D16" s="5">
        <f t="shared" si="1"/>
        <v>0.81357611888503811</v>
      </c>
      <c r="E16" s="36">
        <v>90.99109011888504</v>
      </c>
      <c r="F16" s="6">
        <v>10586.757876</v>
      </c>
      <c r="G16" s="37">
        <f t="shared" si="0"/>
        <v>8.5948022222327673E-3</v>
      </c>
    </row>
    <row r="17" spans="2:7" x14ac:dyDescent="0.35">
      <c r="B17" s="92" t="s">
        <v>10</v>
      </c>
      <c r="C17" s="36">
        <v>50.654390000295727</v>
      </c>
      <c r="D17" s="5">
        <f t="shared" si="1"/>
        <v>102.82339320282927</v>
      </c>
      <c r="E17" s="36">
        <v>153.477783203125</v>
      </c>
      <c r="F17" s="6">
        <v>36196.508467056228</v>
      </c>
      <c r="G17" s="37">
        <f t="shared" si="0"/>
        <v>4.2401267332955817E-3</v>
      </c>
    </row>
    <row r="18" spans="2:7" x14ac:dyDescent="0.35">
      <c r="B18" s="92" t="s">
        <v>11</v>
      </c>
      <c r="C18" s="36">
        <v>134.49080649999999</v>
      </c>
      <c r="D18" s="5">
        <f t="shared" si="1"/>
        <v>110.68578346582032</v>
      </c>
      <c r="E18" s="36">
        <v>245.17658996582031</v>
      </c>
      <c r="F18" s="6">
        <v>27420.381070750005</v>
      </c>
      <c r="G18" s="37">
        <f t="shared" si="0"/>
        <v>8.9413998052476455E-3</v>
      </c>
    </row>
    <row r="19" spans="2:7" x14ac:dyDescent="0.35">
      <c r="B19" s="92" t="s">
        <v>12</v>
      </c>
      <c r="C19" s="36">
        <v>75.512673216053471</v>
      </c>
      <c r="D19" s="5">
        <f t="shared" si="1"/>
        <v>222.08610455494261</v>
      </c>
      <c r="E19" s="36">
        <v>297.59877777099609</v>
      </c>
      <c r="F19" s="6">
        <v>37378.878178121027</v>
      </c>
      <c r="G19" s="37">
        <f t="shared" si="0"/>
        <v>7.96168296846291E-3</v>
      </c>
    </row>
    <row r="20" spans="2:7" x14ac:dyDescent="0.35">
      <c r="B20" s="92" t="s">
        <v>13</v>
      </c>
      <c r="C20" s="36">
        <v>166.75596436269319</v>
      </c>
      <c r="D20" s="5">
        <f t="shared" si="1"/>
        <v>158.91035643808806</v>
      </c>
      <c r="E20" s="36">
        <v>325.66632080078125</v>
      </c>
      <c r="F20" s="6">
        <v>17065.046184541825</v>
      </c>
      <c r="G20" s="37">
        <f t="shared" si="0"/>
        <v>1.9083822995790211E-2</v>
      </c>
    </row>
    <row r="21" spans="2:7" x14ac:dyDescent="0.35">
      <c r="B21" s="92" t="s">
        <v>14</v>
      </c>
      <c r="C21" s="36">
        <v>818.84923568095667</v>
      </c>
      <c r="D21" s="5">
        <f t="shared" si="1"/>
        <v>535.59864029560583</v>
      </c>
      <c r="E21" s="36">
        <v>1354.4478759765625</v>
      </c>
      <c r="F21" s="6">
        <v>91749.213849545034</v>
      </c>
      <c r="G21" s="37">
        <f t="shared" si="0"/>
        <v>1.4762501161019801E-2</v>
      </c>
    </row>
    <row r="22" spans="2:7" x14ac:dyDescent="0.35">
      <c r="B22" s="92" t="s">
        <v>15</v>
      </c>
      <c r="C22" s="36">
        <v>804.80641065803934</v>
      </c>
      <c r="D22" s="5">
        <f t="shared" si="1"/>
        <v>838.92601121696066</v>
      </c>
      <c r="E22" s="36">
        <v>1643.732421875</v>
      </c>
      <c r="F22" s="6">
        <v>88330.77239746385</v>
      </c>
      <c r="G22" s="37">
        <f t="shared" si="0"/>
        <v>1.8608831070543144E-2</v>
      </c>
    </row>
    <row r="23" spans="2:7" x14ac:dyDescent="0.35">
      <c r="B23" s="92" t="s">
        <v>18</v>
      </c>
      <c r="C23" s="36">
        <v>1734.2626840575701</v>
      </c>
      <c r="D23" s="5">
        <f t="shared" si="1"/>
        <v>33.278449823045094</v>
      </c>
      <c r="E23" s="36">
        <v>1767.5411338806152</v>
      </c>
      <c r="F23" s="6">
        <v>72401.525665668189</v>
      </c>
      <c r="G23" s="37">
        <f t="shared" si="0"/>
        <v>2.4413037123591431E-2</v>
      </c>
    </row>
    <row r="24" spans="2:7" x14ac:dyDescent="0.35">
      <c r="B24" s="93" t="s">
        <v>16</v>
      </c>
      <c r="C24" s="60">
        <f>SUM(C7:C23)</f>
        <v>4087.6037295645201</v>
      </c>
      <c r="D24" s="61">
        <f>SUM(D7:D23)</f>
        <v>2163.4611968809641</v>
      </c>
      <c r="E24" s="60">
        <f>SUM(E7:E23)</f>
        <v>6251.0649264454842</v>
      </c>
      <c r="F24" s="62">
        <f>SUM(F7:F23)</f>
        <v>450045.18159403279</v>
      </c>
      <c r="G24" s="63">
        <f>E24/F24</f>
        <v>1.3889860800874683E-2</v>
      </c>
    </row>
  </sheetData>
  <mergeCells count="3">
    <mergeCell ref="B1:G1"/>
    <mergeCell ref="B2:G2"/>
    <mergeCell ref="B3:G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I13" sqref="I13"/>
    </sheetView>
  </sheetViews>
  <sheetFormatPr baseColWidth="10" defaultRowHeight="14.25" x14ac:dyDescent="0.45"/>
  <sheetData>
    <row r="1" spans="1:7" s="9" customFormat="1" ht="15" x14ac:dyDescent="0.4">
      <c r="A1" s="17" t="s">
        <v>60</v>
      </c>
      <c r="B1" s="48" t="s">
        <v>81</v>
      </c>
      <c r="C1" s="10"/>
      <c r="D1" s="18"/>
      <c r="E1" s="18"/>
      <c r="F1" s="18"/>
      <c r="G1" s="10"/>
    </row>
    <row r="2" spans="1:7" s="9" customFormat="1" ht="15" x14ac:dyDescent="0.4">
      <c r="A2" s="17" t="s">
        <v>61</v>
      </c>
      <c r="B2" s="49" t="s">
        <v>70</v>
      </c>
      <c r="C2" s="10"/>
      <c r="D2" s="18"/>
      <c r="E2" s="18"/>
      <c r="F2" s="18"/>
      <c r="G2" s="10"/>
    </row>
    <row r="3" spans="1:7" s="9" customFormat="1" ht="15" x14ac:dyDescent="0.4">
      <c r="A3" s="17" t="s">
        <v>66</v>
      </c>
      <c r="B3" s="48" t="s">
        <v>76</v>
      </c>
      <c r="C3" s="20"/>
      <c r="D3" s="21"/>
      <c r="E3" s="21"/>
      <c r="F3" s="18"/>
      <c r="G3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>
      <selection activeCell="B25" sqref="B25"/>
    </sheetView>
  </sheetViews>
  <sheetFormatPr baseColWidth="10" defaultRowHeight="14.25" x14ac:dyDescent="0.45"/>
  <cols>
    <col min="2" max="2" width="21.33203125" customWidth="1"/>
    <col min="3" max="3" width="11.33203125" customWidth="1"/>
    <col min="4" max="4" width="11.1328125" customWidth="1"/>
    <col min="6" max="6" width="11.6640625" customWidth="1"/>
    <col min="7" max="7" width="14.6640625" customWidth="1"/>
    <col min="8" max="8" width="11.6640625" customWidth="1"/>
    <col min="9" max="9" width="11.1328125" customWidth="1"/>
    <col min="10" max="10" width="13.6640625" customWidth="1"/>
    <col min="11" max="11" width="10.6640625" customWidth="1"/>
  </cols>
  <sheetData>
    <row r="1" spans="1:11" ht="15.5" customHeight="1" x14ac:dyDescent="0.45">
      <c r="A1" s="17" t="s">
        <v>60</v>
      </c>
      <c r="B1" s="9" t="s">
        <v>71</v>
      </c>
    </row>
    <row r="2" spans="1:11" ht="15.5" customHeight="1" x14ac:dyDescent="0.45">
      <c r="A2" s="17" t="s">
        <v>61</v>
      </c>
      <c r="B2" s="9" t="s">
        <v>72</v>
      </c>
    </row>
    <row r="3" spans="1:11" ht="15.5" customHeight="1" x14ac:dyDescent="0.45">
      <c r="A3" s="17" t="s">
        <v>66</v>
      </c>
      <c r="B3" s="9" t="s">
        <v>76</v>
      </c>
    </row>
    <row r="6" spans="1:11" ht="94.5" x14ac:dyDescent="0.45">
      <c r="B6" s="18"/>
      <c r="C6" s="35" t="s">
        <v>25</v>
      </c>
      <c r="D6" s="41" t="s">
        <v>26</v>
      </c>
      <c r="E6" s="42" t="s">
        <v>19</v>
      </c>
      <c r="F6" s="41" t="s">
        <v>83</v>
      </c>
      <c r="G6" s="42" t="s">
        <v>84</v>
      </c>
      <c r="H6" s="43" t="s">
        <v>85</v>
      </c>
      <c r="I6" s="44" t="s">
        <v>86</v>
      </c>
      <c r="J6" s="43" t="s">
        <v>87</v>
      </c>
      <c r="K6" s="44" t="s">
        <v>88</v>
      </c>
    </row>
    <row r="7" spans="1:11" x14ac:dyDescent="0.45">
      <c r="B7" s="45" t="s">
        <v>1</v>
      </c>
      <c r="C7" s="40">
        <v>44</v>
      </c>
      <c r="D7" s="39">
        <f>G7-C7</f>
        <v>23</v>
      </c>
      <c r="E7" s="40">
        <v>102683</v>
      </c>
      <c r="F7" s="39">
        <v>3575</v>
      </c>
      <c r="G7" s="40">
        <v>67</v>
      </c>
      <c r="H7" s="7">
        <f>C7/F7</f>
        <v>1.2307692307692308E-2</v>
      </c>
      <c r="I7" s="38">
        <f t="shared" ref="I7:I23" si="0">G7/F7</f>
        <v>1.8741258741258742E-2</v>
      </c>
      <c r="J7" s="7">
        <f>C7/G7</f>
        <v>0.65671641791044777</v>
      </c>
      <c r="K7" s="38">
        <f>F7/E7</f>
        <v>3.4815889679888593E-2</v>
      </c>
    </row>
    <row r="8" spans="1:11" x14ac:dyDescent="0.45">
      <c r="B8" s="46" t="s">
        <v>3</v>
      </c>
      <c r="C8" s="40">
        <v>43</v>
      </c>
      <c r="D8" s="39">
        <f t="shared" ref="D8:D23" si="1">G8-C8</f>
        <v>42</v>
      </c>
      <c r="E8" s="40">
        <v>102683</v>
      </c>
      <c r="F8" s="39">
        <v>3282</v>
      </c>
      <c r="G8" s="40">
        <v>85</v>
      </c>
      <c r="H8" s="7">
        <f t="shared" ref="H8:H23" si="2">C8/F8</f>
        <v>1.3101767215112737E-2</v>
      </c>
      <c r="I8" s="38">
        <f t="shared" si="0"/>
        <v>2.5898842169408898E-2</v>
      </c>
      <c r="J8" s="7">
        <f t="shared" ref="J8:J23" si="3">C8/G8</f>
        <v>0.50588235294117645</v>
      </c>
      <c r="K8" s="38">
        <f t="shared" ref="K8:K23" si="4">F8/E8</f>
        <v>3.1962447532697717E-2</v>
      </c>
    </row>
    <row r="9" spans="1:11" x14ac:dyDescent="0.45">
      <c r="B9" s="46" t="s">
        <v>2</v>
      </c>
      <c r="C9" s="40">
        <v>93</v>
      </c>
      <c r="D9" s="39">
        <f t="shared" si="1"/>
        <v>1</v>
      </c>
      <c r="E9" s="40">
        <v>102683</v>
      </c>
      <c r="F9" s="39">
        <v>3414</v>
      </c>
      <c r="G9" s="40">
        <v>94</v>
      </c>
      <c r="H9" s="7">
        <f t="shared" si="2"/>
        <v>2.7240773286467488E-2</v>
      </c>
      <c r="I9" s="38">
        <f t="shared" si="0"/>
        <v>2.753368482718219E-2</v>
      </c>
      <c r="J9" s="7">
        <f t="shared" si="3"/>
        <v>0.98936170212765961</v>
      </c>
      <c r="K9" s="38">
        <f t="shared" si="4"/>
        <v>3.3247957305493604E-2</v>
      </c>
    </row>
    <row r="10" spans="1:11" x14ac:dyDescent="0.45">
      <c r="B10" s="46" t="s">
        <v>0</v>
      </c>
      <c r="C10" s="40">
        <v>14</v>
      </c>
      <c r="D10" s="39">
        <f t="shared" si="1"/>
        <v>91</v>
      </c>
      <c r="E10" s="40">
        <v>102683</v>
      </c>
      <c r="F10" s="39">
        <v>7059</v>
      </c>
      <c r="G10" s="40">
        <v>105</v>
      </c>
      <c r="H10" s="7">
        <f t="shared" si="2"/>
        <v>1.9832837512395525E-3</v>
      </c>
      <c r="I10" s="38">
        <f t="shared" si="0"/>
        <v>1.4874628134296642E-2</v>
      </c>
      <c r="J10" s="7">
        <f t="shared" si="3"/>
        <v>0.13333333333333333</v>
      </c>
      <c r="K10" s="38">
        <f t="shared" si="4"/>
        <v>6.8745556713380021E-2</v>
      </c>
    </row>
    <row r="11" spans="1:11" x14ac:dyDescent="0.45">
      <c r="B11" s="46" t="s">
        <v>4</v>
      </c>
      <c r="C11" s="40">
        <v>96</v>
      </c>
      <c r="D11" s="39">
        <f t="shared" si="1"/>
        <v>11</v>
      </c>
      <c r="E11" s="40">
        <v>102683</v>
      </c>
      <c r="F11" s="39">
        <v>4902</v>
      </c>
      <c r="G11" s="40">
        <v>107</v>
      </c>
      <c r="H11" s="7">
        <f t="shared" si="2"/>
        <v>1.9583843329253364E-2</v>
      </c>
      <c r="I11" s="38">
        <f t="shared" si="0"/>
        <v>2.182782537739698E-2</v>
      </c>
      <c r="J11" s="7">
        <f t="shared" si="3"/>
        <v>0.89719626168224298</v>
      </c>
      <c r="K11" s="38">
        <f t="shared" si="4"/>
        <v>4.7739158380647233E-2</v>
      </c>
    </row>
    <row r="12" spans="1:11" x14ac:dyDescent="0.45">
      <c r="B12" s="46" t="s">
        <v>9</v>
      </c>
      <c r="C12" s="40">
        <v>144</v>
      </c>
      <c r="D12" s="39">
        <f t="shared" si="1"/>
        <v>12</v>
      </c>
      <c r="E12" s="40">
        <v>102683</v>
      </c>
      <c r="F12" s="39">
        <v>6342</v>
      </c>
      <c r="G12" s="40">
        <v>156</v>
      </c>
      <c r="H12" s="7">
        <f t="shared" si="2"/>
        <v>2.2705771050141911E-2</v>
      </c>
      <c r="I12" s="38">
        <f t="shared" si="0"/>
        <v>2.4597918637653739E-2</v>
      </c>
      <c r="J12" s="7">
        <f t="shared" si="3"/>
        <v>0.92307692307692313</v>
      </c>
      <c r="K12" s="38">
        <f t="shared" si="4"/>
        <v>6.1762901356602361E-2</v>
      </c>
    </row>
    <row r="13" spans="1:11" x14ac:dyDescent="0.45">
      <c r="B13" s="46" t="s">
        <v>7</v>
      </c>
      <c r="C13" s="40">
        <v>128</v>
      </c>
      <c r="D13" s="39">
        <f t="shared" si="1"/>
        <v>88</v>
      </c>
      <c r="E13" s="40">
        <v>102683</v>
      </c>
      <c r="F13" s="39">
        <v>9238</v>
      </c>
      <c r="G13" s="40">
        <v>216</v>
      </c>
      <c r="H13" s="7">
        <f t="shared" si="2"/>
        <v>1.3855812946525221E-2</v>
      </c>
      <c r="I13" s="38">
        <f t="shared" si="0"/>
        <v>2.3381684347261313E-2</v>
      </c>
      <c r="J13" s="7">
        <f t="shared" si="3"/>
        <v>0.59259259259259256</v>
      </c>
      <c r="K13" s="38">
        <f t="shared" si="4"/>
        <v>8.9966206674912105E-2</v>
      </c>
    </row>
    <row r="14" spans="1:11" x14ac:dyDescent="0.45">
      <c r="B14" s="46" t="s">
        <v>18</v>
      </c>
      <c r="C14" s="40">
        <v>206</v>
      </c>
      <c r="D14" s="39">
        <f t="shared" si="1"/>
        <v>18</v>
      </c>
      <c r="E14" s="40">
        <v>102683</v>
      </c>
      <c r="F14" s="39">
        <v>13836</v>
      </c>
      <c r="G14" s="40">
        <v>224</v>
      </c>
      <c r="H14" s="7">
        <f t="shared" si="2"/>
        <v>1.4888696154958081E-2</v>
      </c>
      <c r="I14" s="38">
        <f t="shared" si="0"/>
        <v>1.6189650187915582E-2</v>
      </c>
      <c r="J14" s="7">
        <f t="shared" si="3"/>
        <v>0.9196428571428571</v>
      </c>
      <c r="K14" s="64">
        <f t="shared" si="4"/>
        <v>0.1347447970939688</v>
      </c>
    </row>
    <row r="15" spans="1:11" x14ac:dyDescent="0.45">
      <c r="B15" s="46" t="s">
        <v>12</v>
      </c>
      <c r="C15" s="40">
        <v>125</v>
      </c>
      <c r="D15" s="39">
        <f t="shared" si="1"/>
        <v>161</v>
      </c>
      <c r="E15" s="40">
        <v>102683</v>
      </c>
      <c r="F15" s="39">
        <v>19198</v>
      </c>
      <c r="G15" s="40">
        <v>286</v>
      </c>
      <c r="H15" s="7">
        <f t="shared" si="2"/>
        <v>6.5110949057193461E-3</v>
      </c>
      <c r="I15" s="38">
        <f t="shared" si="0"/>
        <v>1.4897385144285864E-2</v>
      </c>
      <c r="J15" s="7">
        <f t="shared" si="3"/>
        <v>0.43706293706293708</v>
      </c>
      <c r="K15" s="38">
        <f t="shared" si="4"/>
        <v>0.18696376225860173</v>
      </c>
    </row>
    <row r="16" spans="1:11" x14ac:dyDescent="0.45">
      <c r="B16" s="46" t="s">
        <v>5</v>
      </c>
      <c r="C16" s="40">
        <v>85</v>
      </c>
      <c r="D16" s="39">
        <f t="shared" si="1"/>
        <v>210</v>
      </c>
      <c r="E16" s="40">
        <v>102683</v>
      </c>
      <c r="F16" s="39">
        <v>16168</v>
      </c>
      <c r="G16" s="40">
        <v>295</v>
      </c>
      <c r="H16" s="7">
        <f t="shared" si="2"/>
        <v>5.2572983671449781E-3</v>
      </c>
      <c r="I16" s="38">
        <f t="shared" si="0"/>
        <v>1.8245917862444335E-2</v>
      </c>
      <c r="J16" s="7">
        <f t="shared" si="3"/>
        <v>0.28813559322033899</v>
      </c>
      <c r="K16" s="38">
        <f t="shared" si="4"/>
        <v>0.15745546974669614</v>
      </c>
    </row>
    <row r="17" spans="2:11" x14ac:dyDescent="0.45">
      <c r="B17" s="46" t="s">
        <v>6</v>
      </c>
      <c r="C17" s="40">
        <v>94</v>
      </c>
      <c r="D17" s="39">
        <f t="shared" si="1"/>
        <v>316</v>
      </c>
      <c r="E17" s="40">
        <v>102683</v>
      </c>
      <c r="F17" s="39">
        <v>15189</v>
      </c>
      <c r="G17" s="40">
        <v>410</v>
      </c>
      <c r="H17" s="7">
        <f t="shared" si="2"/>
        <v>6.1886891829613534E-3</v>
      </c>
      <c r="I17" s="38">
        <f t="shared" si="0"/>
        <v>2.699321877674633E-2</v>
      </c>
      <c r="J17" s="7">
        <f t="shared" si="3"/>
        <v>0.22926829268292684</v>
      </c>
      <c r="K17" s="38">
        <f t="shared" si="4"/>
        <v>0.14792127226512666</v>
      </c>
    </row>
    <row r="18" spans="2:11" x14ac:dyDescent="0.45">
      <c r="B18" s="46" t="s">
        <v>8</v>
      </c>
      <c r="C18" s="40">
        <v>304</v>
      </c>
      <c r="D18" s="39">
        <f t="shared" si="1"/>
        <v>150</v>
      </c>
      <c r="E18" s="40">
        <v>102683</v>
      </c>
      <c r="F18" s="39">
        <v>16073</v>
      </c>
      <c r="G18" s="40">
        <v>454</v>
      </c>
      <c r="H18" s="7">
        <f t="shared" si="2"/>
        <v>1.8913706215392272E-2</v>
      </c>
      <c r="I18" s="38">
        <f t="shared" si="0"/>
        <v>2.8246127045355566E-2</v>
      </c>
      <c r="J18" s="7">
        <f t="shared" si="3"/>
        <v>0.66960352422907488</v>
      </c>
      <c r="K18" s="38">
        <f t="shared" si="4"/>
        <v>0.15653029225869911</v>
      </c>
    </row>
    <row r="19" spans="2:11" x14ac:dyDescent="0.45">
      <c r="B19" s="46" t="s">
        <v>13</v>
      </c>
      <c r="C19" s="40">
        <v>348</v>
      </c>
      <c r="D19" s="39">
        <f t="shared" si="1"/>
        <v>137</v>
      </c>
      <c r="E19" s="40">
        <v>102683</v>
      </c>
      <c r="F19" s="39">
        <v>14363</v>
      </c>
      <c r="G19" s="40">
        <v>485</v>
      </c>
      <c r="H19" s="7">
        <f t="shared" si="2"/>
        <v>2.4228921534498363E-2</v>
      </c>
      <c r="I19" s="38">
        <f t="shared" si="0"/>
        <v>3.3767318805263527E-2</v>
      </c>
      <c r="J19" s="7">
        <f t="shared" si="3"/>
        <v>0.71752577319587629</v>
      </c>
      <c r="K19" s="38">
        <f t="shared" si="4"/>
        <v>0.13987709747475238</v>
      </c>
    </row>
    <row r="20" spans="2:11" x14ac:dyDescent="0.45">
      <c r="B20" s="46" t="s">
        <v>10</v>
      </c>
      <c r="C20" s="40">
        <v>313</v>
      </c>
      <c r="D20" s="39">
        <f t="shared" si="1"/>
        <v>263</v>
      </c>
      <c r="E20" s="40">
        <v>102683</v>
      </c>
      <c r="F20" s="39">
        <v>21835</v>
      </c>
      <c r="G20" s="40">
        <v>576</v>
      </c>
      <c r="H20" s="7">
        <f t="shared" si="2"/>
        <v>1.4334783604305014E-2</v>
      </c>
      <c r="I20" s="38">
        <f t="shared" si="0"/>
        <v>2.6379665674376003E-2</v>
      </c>
      <c r="J20" s="7">
        <f t="shared" si="3"/>
        <v>0.54340277777777779</v>
      </c>
      <c r="K20" s="38">
        <f t="shared" si="4"/>
        <v>0.21264474158331953</v>
      </c>
    </row>
    <row r="21" spans="2:11" x14ac:dyDescent="0.45">
      <c r="B21" s="46" t="s">
        <v>11</v>
      </c>
      <c r="C21" s="40">
        <v>437</v>
      </c>
      <c r="D21" s="39">
        <f t="shared" si="1"/>
        <v>213</v>
      </c>
      <c r="E21" s="40">
        <v>102683</v>
      </c>
      <c r="F21" s="39">
        <v>21498</v>
      </c>
      <c r="G21" s="40">
        <v>650</v>
      </c>
      <c r="H21" s="7">
        <f t="shared" si="2"/>
        <v>2.0327472323006791E-2</v>
      </c>
      <c r="I21" s="38">
        <f t="shared" si="0"/>
        <v>3.0235370732161131E-2</v>
      </c>
      <c r="J21" s="7">
        <f t="shared" si="3"/>
        <v>0.67230769230769227</v>
      </c>
      <c r="K21" s="38">
        <f t="shared" si="4"/>
        <v>0.20936279617853004</v>
      </c>
    </row>
    <row r="22" spans="2:11" x14ac:dyDescent="0.45">
      <c r="B22" s="46" t="s">
        <v>15</v>
      </c>
      <c r="C22" s="40">
        <v>554</v>
      </c>
      <c r="D22" s="39">
        <f t="shared" si="1"/>
        <v>154</v>
      </c>
      <c r="E22" s="40">
        <v>102683</v>
      </c>
      <c r="F22" s="39">
        <v>16822</v>
      </c>
      <c r="G22" s="40">
        <v>708</v>
      </c>
      <c r="H22" s="7">
        <f t="shared" si="2"/>
        <v>3.293306384496493E-2</v>
      </c>
      <c r="I22" s="38">
        <f t="shared" si="0"/>
        <v>4.2087742242301746E-2</v>
      </c>
      <c r="J22" s="7">
        <f t="shared" si="3"/>
        <v>0.78248587570621464</v>
      </c>
      <c r="K22" s="38">
        <f t="shared" si="4"/>
        <v>0.16382458634827576</v>
      </c>
    </row>
    <row r="23" spans="2:11" x14ac:dyDescent="0.45">
      <c r="B23" s="55" t="s">
        <v>14</v>
      </c>
      <c r="C23" s="56">
        <v>809</v>
      </c>
      <c r="D23" s="57">
        <f t="shared" si="1"/>
        <v>345</v>
      </c>
      <c r="E23" s="56">
        <v>102683</v>
      </c>
      <c r="F23" s="57">
        <v>35331</v>
      </c>
      <c r="G23" s="56">
        <v>1154</v>
      </c>
      <c r="H23" s="58">
        <f t="shared" si="2"/>
        <v>2.2897738529902917E-2</v>
      </c>
      <c r="I23" s="59">
        <f t="shared" si="0"/>
        <v>3.2662534318304036E-2</v>
      </c>
      <c r="J23" s="58">
        <f t="shared" si="3"/>
        <v>0.70103986135181973</v>
      </c>
      <c r="K23" s="59">
        <f t="shared" si="4"/>
        <v>0.34407837714129896</v>
      </c>
    </row>
    <row r="25" spans="2:11" x14ac:dyDescent="0.45">
      <c r="B25" s="4" t="s">
        <v>89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E26" sqref="E26"/>
    </sheetView>
  </sheetViews>
  <sheetFormatPr baseColWidth="10" defaultColWidth="10.6640625" defaultRowHeight="10.15" x14ac:dyDescent="0.3"/>
  <cols>
    <col min="1" max="1" width="10.6640625" style="8"/>
    <col min="2" max="2" width="41.6640625" style="8" customWidth="1"/>
    <col min="3" max="8" width="16.1328125" style="8" customWidth="1"/>
    <col min="9" max="16384" width="10.6640625" style="8"/>
  </cols>
  <sheetData>
    <row r="1" spans="1:2" ht="15" x14ac:dyDescent="0.4">
      <c r="A1" s="17" t="s">
        <v>60</v>
      </c>
      <c r="B1" s="9" t="s">
        <v>73</v>
      </c>
    </row>
    <row r="2" spans="1:2" ht="15" x14ac:dyDescent="0.4">
      <c r="A2" s="17" t="s">
        <v>61</v>
      </c>
      <c r="B2" s="9" t="s">
        <v>74</v>
      </c>
    </row>
    <row r="3" spans="1:2" ht="15" x14ac:dyDescent="0.4">
      <c r="A3" s="17" t="s">
        <v>66</v>
      </c>
      <c r="B3" s="9" t="s">
        <v>76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showGridLines="0" zoomScale="70" zoomScaleNormal="70" workbookViewId="0">
      <selection activeCell="G33" sqref="G33"/>
    </sheetView>
  </sheetViews>
  <sheetFormatPr baseColWidth="10" defaultColWidth="11.53125" defaultRowHeight="14.25" x14ac:dyDescent="0.45"/>
  <cols>
    <col min="1" max="1" width="11.53125" style="52"/>
    <col min="2" max="2" width="23.86328125" style="52" customWidth="1"/>
    <col min="3" max="3" width="16.33203125" style="52" customWidth="1"/>
    <col min="4" max="5" width="18.796875" style="52" customWidth="1"/>
    <col min="6" max="16384" width="11.53125" style="52"/>
  </cols>
  <sheetData>
    <row r="1" spans="1:18" ht="15.4" x14ac:dyDescent="0.45">
      <c r="A1" s="17" t="s">
        <v>60</v>
      </c>
      <c r="B1" s="9" t="s">
        <v>75</v>
      </c>
      <c r="F1" s="17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ht="15.4" x14ac:dyDescent="0.45">
      <c r="A2" s="17" t="s">
        <v>61</v>
      </c>
      <c r="B2" s="9" t="s">
        <v>92</v>
      </c>
      <c r="F2" s="17"/>
      <c r="G2" s="47"/>
    </row>
    <row r="3" spans="1:18" ht="15.4" x14ac:dyDescent="0.45">
      <c r="A3" s="17" t="s">
        <v>66</v>
      </c>
      <c r="B3" s="51" t="s">
        <v>76</v>
      </c>
      <c r="F3" s="17"/>
    </row>
    <row r="7" spans="1:18" ht="38.25" x14ac:dyDescent="0.45">
      <c r="B7" s="76" t="s">
        <v>93</v>
      </c>
      <c r="C7" s="77" t="s">
        <v>94</v>
      </c>
      <c r="D7" s="78" t="s">
        <v>95</v>
      </c>
      <c r="E7" s="35" t="s">
        <v>96</v>
      </c>
    </row>
    <row r="8" spans="1:18" x14ac:dyDescent="0.45">
      <c r="B8" s="79" t="s">
        <v>15</v>
      </c>
      <c r="C8" s="80">
        <v>-10</v>
      </c>
      <c r="D8" s="81">
        <v>0.11454413029734611</v>
      </c>
      <c r="E8" s="82">
        <v>0.11454413029734611</v>
      </c>
    </row>
    <row r="9" spans="1:18" x14ac:dyDescent="0.45">
      <c r="B9" s="79" t="s">
        <v>15</v>
      </c>
      <c r="C9" s="80">
        <v>-9</v>
      </c>
      <c r="D9" s="83">
        <v>4.0636343219876421E-2</v>
      </c>
      <c r="E9" s="82">
        <v>4.0636343219876421E-2</v>
      </c>
    </row>
    <row r="10" spans="1:18" x14ac:dyDescent="0.45">
      <c r="B10" s="79" t="s">
        <v>15</v>
      </c>
      <c r="C10" s="80">
        <v>-8</v>
      </c>
      <c r="D10" s="83">
        <v>9.7860256908759005E-2</v>
      </c>
      <c r="E10" s="82">
        <v>9.7860256908759005E-2</v>
      </c>
    </row>
    <row r="11" spans="1:18" x14ac:dyDescent="0.45">
      <c r="B11" s="79" t="s">
        <v>15</v>
      </c>
      <c r="C11" s="80">
        <v>-7</v>
      </c>
      <c r="D11" s="83">
        <v>-2.1472696012021342E-2</v>
      </c>
      <c r="E11" s="82">
        <v>-2.1472696012021342E-2</v>
      </c>
    </row>
    <row r="12" spans="1:18" x14ac:dyDescent="0.45">
      <c r="B12" s="79" t="s">
        <v>15</v>
      </c>
      <c r="C12" s="80">
        <v>-6</v>
      </c>
      <c r="D12" s="83">
        <v>8.102081161593884E-2</v>
      </c>
      <c r="E12" s="82">
        <v>8.102081161593884E-2</v>
      </c>
    </row>
    <row r="13" spans="1:18" x14ac:dyDescent="0.45">
      <c r="B13" s="79" t="s">
        <v>15</v>
      </c>
      <c r="C13" s="80">
        <v>-5</v>
      </c>
      <c r="D13" s="83">
        <v>6.293814146261674E-2</v>
      </c>
      <c r="E13" s="82">
        <v>6.293814146261674E-2</v>
      </c>
    </row>
    <row r="14" spans="1:18" x14ac:dyDescent="0.45">
      <c r="B14" s="79" t="s">
        <v>15</v>
      </c>
      <c r="C14" s="80">
        <v>-4</v>
      </c>
      <c r="D14" s="83">
        <v>4.6492343391209737E-2</v>
      </c>
      <c r="E14" s="82">
        <v>4.6492343391209737E-2</v>
      </c>
    </row>
    <row r="15" spans="1:18" x14ac:dyDescent="0.45">
      <c r="B15" s="79" t="s">
        <v>15</v>
      </c>
      <c r="C15" s="80">
        <v>-3</v>
      </c>
      <c r="D15" s="83">
        <v>0.10197823842743649</v>
      </c>
      <c r="E15" s="82">
        <v>0.10197823842743649</v>
      </c>
    </row>
    <row r="16" spans="1:18" x14ac:dyDescent="0.45">
      <c r="B16" s="79" t="s">
        <v>15</v>
      </c>
      <c r="C16" s="80">
        <v>-2</v>
      </c>
      <c r="D16" s="83">
        <v>5.6038144989333421E-3</v>
      </c>
      <c r="E16" s="82">
        <v>5.6038144989333421E-3</v>
      </c>
    </row>
    <row r="17" spans="2:5" x14ac:dyDescent="0.45">
      <c r="B17" s="79" t="s">
        <v>15</v>
      </c>
      <c r="C17" s="80">
        <v>-1</v>
      </c>
      <c r="D17" s="83">
        <v>7.3975487999952419E-2</v>
      </c>
      <c r="E17" s="82">
        <v>7.3975487999952419E-2</v>
      </c>
    </row>
    <row r="18" spans="2:5" x14ac:dyDescent="0.45">
      <c r="B18" s="79" t="s">
        <v>15</v>
      </c>
      <c r="C18" s="80">
        <v>0</v>
      </c>
      <c r="D18" s="83">
        <v>0</v>
      </c>
      <c r="E18" s="82">
        <v>0</v>
      </c>
    </row>
    <row r="19" spans="2:5" x14ac:dyDescent="0.45">
      <c r="B19" s="79" t="s">
        <v>15</v>
      </c>
      <c r="C19" s="80">
        <v>1</v>
      </c>
      <c r="D19" s="83">
        <v>-0.57114031657437703</v>
      </c>
      <c r="E19" s="82">
        <v>-0.57114031657437703</v>
      </c>
    </row>
    <row r="20" spans="2:5" x14ac:dyDescent="0.45">
      <c r="B20" s="79" t="s">
        <v>15</v>
      </c>
      <c r="C20" s="80">
        <v>2</v>
      </c>
      <c r="D20" s="83">
        <v>-0.59854255762847064</v>
      </c>
      <c r="E20" s="82">
        <v>-0.59854255762847064</v>
      </c>
    </row>
    <row r="21" spans="2:5" x14ac:dyDescent="0.45">
      <c r="B21" s="79" t="s">
        <v>15</v>
      </c>
      <c r="C21" s="80">
        <v>3</v>
      </c>
      <c r="D21" s="83">
        <v>-0.53662359546285265</v>
      </c>
      <c r="E21" s="82">
        <v>-0.53662359546285265</v>
      </c>
    </row>
    <row r="22" spans="2:5" x14ac:dyDescent="0.45">
      <c r="B22" s="79" t="s">
        <v>15</v>
      </c>
      <c r="C22" s="80">
        <v>4</v>
      </c>
      <c r="D22" s="83">
        <v>-0.59499649966451096</v>
      </c>
      <c r="E22" s="82">
        <v>-0.59499649966451096</v>
      </c>
    </row>
    <row r="23" spans="2:5" x14ac:dyDescent="0.45">
      <c r="B23" s="79" t="s">
        <v>15</v>
      </c>
      <c r="C23" s="80">
        <v>5</v>
      </c>
      <c r="D23" s="83">
        <v>-0.52074741635078703</v>
      </c>
      <c r="E23" s="82">
        <v>-0.52074741635078703</v>
      </c>
    </row>
    <row r="24" spans="2:5" x14ac:dyDescent="0.45">
      <c r="B24" s="79" t="s">
        <v>15</v>
      </c>
      <c r="C24" s="80">
        <v>6</v>
      </c>
      <c r="D24" s="83">
        <v>-0.49904435929309932</v>
      </c>
      <c r="E24" s="82">
        <v>-0.49904435929309932</v>
      </c>
    </row>
    <row r="25" spans="2:5" x14ac:dyDescent="0.45">
      <c r="B25" s="79" t="s">
        <v>15</v>
      </c>
      <c r="C25" s="80">
        <v>7</v>
      </c>
      <c r="D25" s="83">
        <v>-0.60848450647279018</v>
      </c>
      <c r="E25" s="82">
        <v>-0.60848450647279018</v>
      </c>
    </row>
    <row r="26" spans="2:5" x14ac:dyDescent="0.45">
      <c r="B26" s="79" t="s">
        <v>15</v>
      </c>
      <c r="C26" s="80">
        <v>8</v>
      </c>
      <c r="D26" s="83">
        <v>-0.58088742973940688</v>
      </c>
      <c r="E26" s="82">
        <v>-0.58088742973940688</v>
      </c>
    </row>
    <row r="27" spans="2:5" x14ac:dyDescent="0.45">
      <c r="B27" s="79" t="s">
        <v>15</v>
      </c>
      <c r="C27" s="80">
        <v>9</v>
      </c>
      <c r="D27" s="83">
        <v>-0.55203094734535507</v>
      </c>
      <c r="E27" s="82">
        <v>-0.55203094734535507</v>
      </c>
    </row>
    <row r="28" spans="2:5" x14ac:dyDescent="0.45">
      <c r="B28" s="79" t="s">
        <v>15</v>
      </c>
      <c r="C28" s="80">
        <v>10</v>
      </c>
      <c r="D28" s="83">
        <v>-0.4980865362664838</v>
      </c>
      <c r="E28" s="82">
        <v>-0.4980865362664838</v>
      </c>
    </row>
    <row r="29" spans="2:5" x14ac:dyDescent="0.45">
      <c r="B29" s="84" t="s">
        <v>14</v>
      </c>
      <c r="C29" s="85">
        <v>-10</v>
      </c>
      <c r="D29" s="81">
        <v>-1.094329543589043E-2</v>
      </c>
      <c r="E29" s="86">
        <v>-1.094329543589043E-2</v>
      </c>
    </row>
    <row r="30" spans="2:5" x14ac:dyDescent="0.45">
      <c r="B30" s="79" t="s">
        <v>14</v>
      </c>
      <c r="C30" s="80">
        <v>-9</v>
      </c>
      <c r="D30" s="83">
        <v>-2.636349000768947E-3</v>
      </c>
      <c r="E30" s="82">
        <v>-2.636349000768947E-3</v>
      </c>
    </row>
    <row r="31" spans="2:5" x14ac:dyDescent="0.45">
      <c r="B31" s="79" t="s">
        <v>14</v>
      </c>
      <c r="C31" s="80">
        <v>-8</v>
      </c>
      <c r="D31" s="83">
        <v>3.3175025347219313E-2</v>
      </c>
      <c r="E31" s="82">
        <v>3.3175025347219313E-2</v>
      </c>
    </row>
    <row r="32" spans="2:5" x14ac:dyDescent="0.45">
      <c r="B32" s="79" t="s">
        <v>14</v>
      </c>
      <c r="C32" s="80">
        <v>-7</v>
      </c>
      <c r="D32" s="83">
        <v>3.8303986635665317E-2</v>
      </c>
      <c r="E32" s="82">
        <v>3.8303986635665317E-2</v>
      </c>
    </row>
    <row r="33" spans="2:5" x14ac:dyDescent="0.45">
      <c r="B33" s="79" t="s">
        <v>14</v>
      </c>
      <c r="C33" s="80">
        <v>-6</v>
      </c>
      <c r="D33" s="83">
        <v>3.4493349260528272E-2</v>
      </c>
      <c r="E33" s="82">
        <v>3.4493349260528272E-2</v>
      </c>
    </row>
    <row r="34" spans="2:5" x14ac:dyDescent="0.45">
      <c r="B34" s="79" t="s">
        <v>14</v>
      </c>
      <c r="C34" s="80">
        <v>-5</v>
      </c>
      <c r="D34" s="83">
        <v>4.3523762516009042E-2</v>
      </c>
      <c r="E34" s="82">
        <v>4.3523762516009042E-2</v>
      </c>
    </row>
    <row r="35" spans="2:5" x14ac:dyDescent="0.45">
      <c r="B35" s="79" t="s">
        <v>14</v>
      </c>
      <c r="C35" s="80">
        <v>-4</v>
      </c>
      <c r="D35" s="83">
        <v>1.7446289495661065E-2</v>
      </c>
      <c r="E35" s="82">
        <v>1.7446289495661065E-2</v>
      </c>
    </row>
    <row r="36" spans="2:5" x14ac:dyDescent="0.45">
      <c r="B36" s="79" t="s">
        <v>14</v>
      </c>
      <c r="C36" s="80">
        <v>-3</v>
      </c>
      <c r="D36" s="83">
        <v>-2.5222692271790217E-2</v>
      </c>
      <c r="E36" s="82">
        <v>-2.5222692271790217E-2</v>
      </c>
    </row>
    <row r="37" spans="2:5" x14ac:dyDescent="0.45">
      <c r="B37" s="79" t="s">
        <v>14</v>
      </c>
      <c r="C37" s="80">
        <v>-2</v>
      </c>
      <c r="D37" s="83">
        <v>5.2977736458240422E-2</v>
      </c>
      <c r="E37" s="82">
        <v>5.2977736458240422E-2</v>
      </c>
    </row>
    <row r="38" spans="2:5" x14ac:dyDescent="0.45">
      <c r="B38" s="79" t="s">
        <v>14</v>
      </c>
      <c r="C38" s="80">
        <v>-1</v>
      </c>
      <c r="D38" s="83">
        <v>4.4663404435998734E-2</v>
      </c>
      <c r="E38" s="82">
        <v>4.4663404435998734E-2</v>
      </c>
    </row>
    <row r="39" spans="2:5" x14ac:dyDescent="0.45">
      <c r="B39" s="79" t="s">
        <v>14</v>
      </c>
      <c r="C39" s="80">
        <v>0</v>
      </c>
      <c r="D39" s="83">
        <v>0</v>
      </c>
      <c r="E39" s="82">
        <v>0</v>
      </c>
    </row>
    <row r="40" spans="2:5" x14ac:dyDescent="0.45">
      <c r="B40" s="79" t="s">
        <v>14</v>
      </c>
      <c r="C40" s="80">
        <v>1</v>
      </c>
      <c r="D40" s="83">
        <v>-0.90282067491739482</v>
      </c>
      <c r="E40" s="82">
        <v>-0.90282067491739482</v>
      </c>
    </row>
    <row r="41" spans="2:5" x14ac:dyDescent="0.45">
      <c r="B41" s="79" t="s">
        <v>14</v>
      </c>
      <c r="C41" s="80">
        <v>2</v>
      </c>
      <c r="D41" s="83">
        <v>-0.76251188325516328</v>
      </c>
      <c r="E41" s="82">
        <v>-0.76251188325516328</v>
      </c>
    </row>
    <row r="42" spans="2:5" x14ac:dyDescent="0.45">
      <c r="B42" s="79" t="s">
        <v>14</v>
      </c>
      <c r="C42" s="80">
        <v>3</v>
      </c>
      <c r="D42" s="83">
        <v>-0.76323436804700007</v>
      </c>
      <c r="E42" s="82">
        <v>-0.76323436804700007</v>
      </c>
    </row>
    <row r="43" spans="2:5" x14ac:dyDescent="0.45">
      <c r="B43" s="79" t="s">
        <v>14</v>
      </c>
      <c r="C43" s="80">
        <v>4</v>
      </c>
      <c r="D43" s="83">
        <v>-0.7771715154955493</v>
      </c>
      <c r="E43" s="82">
        <v>-0.7771715154955493</v>
      </c>
    </row>
    <row r="44" spans="2:5" x14ac:dyDescent="0.45">
      <c r="B44" s="79" t="s">
        <v>14</v>
      </c>
      <c r="C44" s="80">
        <v>5</v>
      </c>
      <c r="D44" s="83">
        <v>-0.74379339901111619</v>
      </c>
      <c r="E44" s="82">
        <v>-0.74379339901111619</v>
      </c>
    </row>
    <row r="45" spans="2:5" x14ac:dyDescent="0.45">
      <c r="B45" s="79" t="s">
        <v>14</v>
      </c>
      <c r="C45" s="80">
        <v>6</v>
      </c>
      <c r="D45" s="83">
        <v>-0.70423682190846759</v>
      </c>
      <c r="E45" s="82">
        <v>-0.70423682190846759</v>
      </c>
    </row>
    <row r="46" spans="2:5" x14ac:dyDescent="0.45">
      <c r="B46" s="79" t="s">
        <v>14</v>
      </c>
      <c r="C46" s="80">
        <v>7</v>
      </c>
      <c r="D46" s="83">
        <v>-0.74522429368050502</v>
      </c>
      <c r="E46" s="82">
        <v>-0.74522429368050502</v>
      </c>
    </row>
    <row r="47" spans="2:5" x14ac:dyDescent="0.45">
      <c r="B47" s="79" t="s">
        <v>14</v>
      </c>
      <c r="C47" s="80">
        <v>8</v>
      </c>
      <c r="D47" s="83">
        <v>-0.75197636906927223</v>
      </c>
      <c r="E47" s="82">
        <v>-0.75197636906927223</v>
      </c>
    </row>
    <row r="48" spans="2:5" x14ac:dyDescent="0.45">
      <c r="B48" s="79" t="s">
        <v>14</v>
      </c>
      <c r="C48" s="80">
        <v>9</v>
      </c>
      <c r="D48" s="83">
        <v>-0.74660258085638764</v>
      </c>
      <c r="E48" s="82">
        <v>-0.74660258085638764</v>
      </c>
    </row>
    <row r="49" spans="2:5" x14ac:dyDescent="0.45">
      <c r="B49" s="87" t="s">
        <v>14</v>
      </c>
      <c r="C49" s="88">
        <v>10</v>
      </c>
      <c r="D49" s="89">
        <v>-0.70927972442147569</v>
      </c>
      <c r="E49" s="90">
        <v>-0.70927972442147569</v>
      </c>
    </row>
    <row r="50" spans="2:5" x14ac:dyDescent="0.45">
      <c r="B50" s="79" t="s">
        <v>18</v>
      </c>
      <c r="C50" s="80">
        <v>-10</v>
      </c>
      <c r="D50" s="83">
        <v>-0.1286356114170287</v>
      </c>
      <c r="E50" s="82">
        <v>-0.1286356114170287</v>
      </c>
    </row>
    <row r="51" spans="2:5" x14ac:dyDescent="0.45">
      <c r="B51" s="79" t="s">
        <v>18</v>
      </c>
      <c r="C51" s="80">
        <v>-9</v>
      </c>
      <c r="D51" s="83">
        <v>-0.19883499199934812</v>
      </c>
      <c r="E51" s="82">
        <v>-0.19883499199934812</v>
      </c>
    </row>
    <row r="52" spans="2:5" x14ac:dyDescent="0.45">
      <c r="B52" s="79" t="s">
        <v>18</v>
      </c>
      <c r="C52" s="80">
        <v>-8</v>
      </c>
      <c r="D52" s="83">
        <v>-0.20615654688907473</v>
      </c>
      <c r="E52" s="82">
        <v>-0.20615654688907473</v>
      </c>
    </row>
    <row r="53" spans="2:5" x14ac:dyDescent="0.45">
      <c r="B53" s="79" t="s">
        <v>18</v>
      </c>
      <c r="C53" s="80">
        <v>-7</v>
      </c>
      <c r="D53" s="83">
        <v>-6.3032895997265248E-2</v>
      </c>
      <c r="E53" s="82">
        <v>-6.3032895997265248E-2</v>
      </c>
    </row>
    <row r="54" spans="2:5" x14ac:dyDescent="0.45">
      <c r="B54" s="79" t="s">
        <v>18</v>
      </c>
      <c r="C54" s="80">
        <v>-6</v>
      </c>
      <c r="D54" s="83">
        <v>-0.20910629269163622</v>
      </c>
      <c r="E54" s="82">
        <v>-0.20910629269163622</v>
      </c>
    </row>
    <row r="55" spans="2:5" x14ac:dyDescent="0.45">
      <c r="B55" s="79" t="s">
        <v>18</v>
      </c>
      <c r="C55" s="80">
        <v>-5</v>
      </c>
      <c r="D55" s="83">
        <v>-0.13732530194244816</v>
      </c>
      <c r="E55" s="82">
        <v>-0.13732530194244816</v>
      </c>
    </row>
    <row r="56" spans="2:5" x14ac:dyDescent="0.45">
      <c r="B56" s="79" t="s">
        <v>18</v>
      </c>
      <c r="C56" s="80">
        <v>-4</v>
      </c>
      <c r="D56" s="83">
        <v>-0.49547423633222426</v>
      </c>
      <c r="E56" s="82">
        <v>-0.49547423633222426</v>
      </c>
    </row>
    <row r="57" spans="2:5" x14ac:dyDescent="0.45">
      <c r="B57" s="79" t="s">
        <v>18</v>
      </c>
      <c r="C57" s="80">
        <v>-3</v>
      </c>
      <c r="D57" s="83">
        <v>-0.38756975184333675</v>
      </c>
      <c r="E57" s="82">
        <v>-0.38756975184333675</v>
      </c>
    </row>
    <row r="58" spans="2:5" x14ac:dyDescent="0.45">
      <c r="B58" s="79" t="s">
        <v>18</v>
      </c>
      <c r="C58" s="80">
        <v>-2</v>
      </c>
      <c r="D58" s="83">
        <v>-0.24444696517887826</v>
      </c>
      <c r="E58" s="82">
        <v>-0.24444696517887826</v>
      </c>
    </row>
    <row r="59" spans="2:5" x14ac:dyDescent="0.45">
      <c r="B59" s="79" t="s">
        <v>18</v>
      </c>
      <c r="C59" s="80">
        <v>-1</v>
      </c>
      <c r="D59" s="83">
        <v>-9.9864442767288123E-3</v>
      </c>
      <c r="E59" s="82">
        <v>-9.9864442767288123E-3</v>
      </c>
    </row>
    <row r="60" spans="2:5" x14ac:dyDescent="0.45">
      <c r="B60" s="79" t="s">
        <v>18</v>
      </c>
      <c r="C60" s="80">
        <v>0</v>
      </c>
      <c r="D60" s="83">
        <v>0</v>
      </c>
      <c r="E60" s="82">
        <v>0</v>
      </c>
    </row>
    <row r="61" spans="2:5" x14ac:dyDescent="0.45">
      <c r="B61" s="79" t="s">
        <v>18</v>
      </c>
      <c r="C61" s="80">
        <v>1</v>
      </c>
      <c r="D61" s="83">
        <v>-0.61826385450695975</v>
      </c>
      <c r="E61" s="82">
        <v>-0.61826385450695975</v>
      </c>
    </row>
    <row r="62" spans="2:5" x14ac:dyDescent="0.45">
      <c r="B62" s="79" t="s">
        <v>18</v>
      </c>
      <c r="C62" s="80">
        <v>2</v>
      </c>
      <c r="D62" s="83">
        <v>-0.77373194954067204</v>
      </c>
      <c r="E62" s="82">
        <v>-0.77373194954067204</v>
      </c>
    </row>
    <row r="63" spans="2:5" x14ac:dyDescent="0.45">
      <c r="B63" s="79" t="s">
        <v>18</v>
      </c>
      <c r="C63" s="80">
        <v>3</v>
      </c>
      <c r="D63" s="83">
        <v>-0.6792270586382243</v>
      </c>
      <c r="E63" s="82">
        <v>-0.6792270586382243</v>
      </c>
    </row>
    <row r="64" spans="2:5" x14ac:dyDescent="0.45">
      <c r="B64" s="79" t="s">
        <v>18</v>
      </c>
      <c r="C64" s="80">
        <v>4</v>
      </c>
      <c r="D64" s="83">
        <v>-0.66492023769269826</v>
      </c>
      <c r="E64" s="82">
        <v>-0.66492023769269826</v>
      </c>
    </row>
    <row r="65" spans="2:5" x14ac:dyDescent="0.45">
      <c r="B65" s="79" t="s">
        <v>18</v>
      </c>
      <c r="C65" s="80">
        <v>5</v>
      </c>
      <c r="D65" s="83">
        <v>-0.73652317390839073</v>
      </c>
      <c r="E65" s="82">
        <v>-0.73652317390839073</v>
      </c>
    </row>
    <row r="66" spans="2:5" x14ac:dyDescent="0.45">
      <c r="B66" s="79" t="s">
        <v>18</v>
      </c>
      <c r="C66" s="80">
        <v>6</v>
      </c>
      <c r="D66" s="83">
        <v>-0.61581061648612823</v>
      </c>
      <c r="E66" s="82">
        <v>-0.61581061648612823</v>
      </c>
    </row>
    <row r="67" spans="2:5" x14ac:dyDescent="0.45">
      <c r="B67" s="79" t="s">
        <v>18</v>
      </c>
      <c r="C67" s="80">
        <v>7</v>
      </c>
      <c r="D67" s="83">
        <v>-0.65714745650558559</v>
      </c>
      <c r="E67" s="82">
        <v>-0.65714745650558559</v>
      </c>
    </row>
    <row r="68" spans="2:5" x14ac:dyDescent="0.45">
      <c r="B68" s="79" t="s">
        <v>18</v>
      </c>
      <c r="C68" s="80">
        <v>8</v>
      </c>
      <c r="D68" s="83">
        <v>-0.6673319238179134</v>
      </c>
      <c r="E68" s="82">
        <v>-0.6673319238179134</v>
      </c>
    </row>
    <row r="69" spans="2:5" x14ac:dyDescent="0.45">
      <c r="B69" s="79" t="s">
        <v>18</v>
      </c>
      <c r="C69" s="80">
        <v>9</v>
      </c>
      <c r="D69" s="83">
        <v>-0.60589669426454407</v>
      </c>
      <c r="E69" s="82">
        <v>-0.60589669426454407</v>
      </c>
    </row>
    <row r="70" spans="2:5" x14ac:dyDescent="0.45">
      <c r="B70" s="87" t="s">
        <v>18</v>
      </c>
      <c r="C70" s="88">
        <v>10</v>
      </c>
      <c r="D70" s="89">
        <v>-0.67384206350791065</v>
      </c>
      <c r="E70" s="90">
        <v>-0.67384206350791065</v>
      </c>
    </row>
  </sheetData>
  <mergeCells count="1">
    <mergeCell ref="G1:R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70" zoomScaleNormal="70" workbookViewId="0">
      <selection activeCell="E45" sqref="E45"/>
    </sheetView>
  </sheetViews>
  <sheetFormatPr baseColWidth="10" defaultColWidth="10.6640625" defaultRowHeight="15" x14ac:dyDescent="0.4"/>
  <cols>
    <col min="1" max="1" width="10.6640625" style="9"/>
    <col min="2" max="2" width="13.86328125" style="9" customWidth="1"/>
    <col min="3" max="3" width="14" style="9" customWidth="1"/>
    <col min="4" max="4" width="14.46484375" style="9" customWidth="1"/>
    <col min="5" max="5" width="13.86328125" style="9" customWidth="1"/>
    <col min="6" max="6" width="15.33203125" style="9" customWidth="1"/>
    <col min="7" max="9" width="10.6640625" style="9"/>
    <col min="10" max="10" width="13.46484375" style="9" customWidth="1"/>
    <col min="11" max="16384" width="10.6640625" style="9"/>
  </cols>
  <sheetData>
    <row r="1" spans="1:10" x14ac:dyDescent="0.4">
      <c r="A1" s="17" t="s">
        <v>60</v>
      </c>
      <c r="B1" s="48" t="s">
        <v>82</v>
      </c>
    </row>
    <row r="2" spans="1:10" x14ac:dyDescent="0.4">
      <c r="A2" s="17" t="s">
        <v>61</v>
      </c>
      <c r="B2" s="50" t="s">
        <v>67</v>
      </c>
    </row>
    <row r="3" spans="1:10" x14ac:dyDescent="0.4">
      <c r="A3" s="17" t="s">
        <v>62</v>
      </c>
      <c r="B3" s="48" t="s">
        <v>77</v>
      </c>
    </row>
    <row r="4" spans="1:10" x14ac:dyDescent="0.4">
      <c r="A4" s="17" t="s">
        <v>66</v>
      </c>
      <c r="B4" s="48" t="s">
        <v>76</v>
      </c>
    </row>
    <row r="7" spans="1:10" ht="60" customHeight="1" x14ac:dyDescent="0.4">
      <c r="B7" s="28" t="s">
        <v>63</v>
      </c>
      <c r="C7" s="24" t="s">
        <v>20</v>
      </c>
      <c r="D7" s="31" t="s">
        <v>22</v>
      </c>
      <c r="E7" s="25" t="s">
        <v>21</v>
      </c>
      <c r="F7" s="31" t="s">
        <v>64</v>
      </c>
      <c r="G7" s="22"/>
      <c r="H7" s="23"/>
      <c r="I7" s="23"/>
    </row>
    <row r="8" spans="1:10" x14ac:dyDescent="0.4">
      <c r="B8" s="29" t="s">
        <v>27</v>
      </c>
      <c r="C8" s="6">
        <v>203.80918884277344</v>
      </c>
      <c r="D8" s="32">
        <f ca="1">$D8-#REF!</f>
        <v>176.83982849121094</v>
      </c>
      <c r="E8" s="6">
        <f t="shared" ref="E8:E31" ca="1" si="0">$E8-$D8</f>
        <v>27.70391845703125</v>
      </c>
      <c r="F8" s="32">
        <f t="shared" ref="F8:F31" ca="1" si="1">$F8-$E8</f>
        <v>18.506927490234375</v>
      </c>
      <c r="G8" s="4"/>
      <c r="J8" s="11"/>
    </row>
    <row r="9" spans="1:10" x14ac:dyDescent="0.4">
      <c r="B9" s="29" t="s">
        <v>29</v>
      </c>
      <c r="C9" s="6">
        <v>207.69450378417969</v>
      </c>
      <c r="D9" s="32">
        <f ca="1">$D9-#REF!</f>
        <v>203.89967346191406</v>
      </c>
      <c r="E9" s="6">
        <f t="shared" ca="1" si="0"/>
        <v>46.7860107421875</v>
      </c>
      <c r="F9" s="32">
        <f t="shared" ca="1" si="1"/>
        <v>23.563385009765625</v>
      </c>
      <c r="G9" s="4"/>
      <c r="J9" s="12"/>
    </row>
    <row r="10" spans="1:10" x14ac:dyDescent="0.4">
      <c r="B10" s="29" t="s">
        <v>30</v>
      </c>
      <c r="C10" s="6">
        <v>253.74111938476563</v>
      </c>
      <c r="D10" s="32">
        <f ca="1">$D10-#REF!</f>
        <v>237.45950317382813</v>
      </c>
      <c r="E10" s="6">
        <f t="shared" ca="1" si="0"/>
        <v>52.5404052734375</v>
      </c>
      <c r="F10" s="32">
        <f t="shared" ca="1" si="1"/>
        <v>36.9205322265625</v>
      </c>
      <c r="G10" s="4"/>
      <c r="J10" s="12"/>
    </row>
    <row r="11" spans="1:10" x14ac:dyDescent="0.4">
      <c r="B11" s="29" t="s">
        <v>31</v>
      </c>
      <c r="C11" s="6">
        <v>359.94305419921875</v>
      </c>
      <c r="D11" s="32">
        <f ca="1">$D11-#REF!</f>
        <v>176.60101318359375</v>
      </c>
      <c r="E11" s="6">
        <f t="shared" ca="1" si="0"/>
        <v>39.2384033203125</v>
      </c>
      <c r="F11" s="32">
        <f t="shared" ca="1" si="1"/>
        <v>24.136474609375</v>
      </c>
      <c r="G11" s="4"/>
      <c r="J11" s="12"/>
    </row>
    <row r="12" spans="1:10" x14ac:dyDescent="0.4">
      <c r="B12" s="29" t="s">
        <v>32</v>
      </c>
      <c r="C12" s="6">
        <v>602.4287109375</v>
      </c>
      <c r="D12" s="32">
        <f ca="1">$D12-#REF!</f>
        <v>152.7943115234375</v>
      </c>
      <c r="E12" s="6">
        <f t="shared" ca="1" si="0"/>
        <v>23.9947509765625</v>
      </c>
      <c r="F12" s="32">
        <f t="shared" ca="1" si="1"/>
        <v>24.07391357421875</v>
      </c>
      <c r="G12" s="4"/>
      <c r="J12" s="12"/>
    </row>
    <row r="13" spans="1:10" x14ac:dyDescent="0.4">
      <c r="B13" s="29" t="s">
        <v>33</v>
      </c>
      <c r="C13" s="6">
        <v>481.09738159179688</v>
      </c>
      <c r="D13" s="32">
        <f ca="1">$D13-#REF!</f>
        <v>190.01223754882813</v>
      </c>
      <c r="E13" s="6">
        <f t="shared" ca="1" si="0"/>
        <v>102.3858642578125</v>
      </c>
      <c r="F13" s="32">
        <f t="shared" ca="1" si="1"/>
        <v>27.661376953125</v>
      </c>
      <c r="G13" s="4"/>
      <c r="J13" s="12"/>
    </row>
    <row r="14" spans="1:10" x14ac:dyDescent="0.4">
      <c r="B14" s="29" t="s">
        <v>34</v>
      </c>
      <c r="C14" s="6">
        <v>587.638671875</v>
      </c>
      <c r="D14" s="32">
        <f ca="1">$D14-#REF!</f>
        <v>179.01361083984375</v>
      </c>
      <c r="E14" s="6">
        <f t="shared" ca="1" si="0"/>
        <v>33.59912109375</v>
      </c>
      <c r="F14" s="32">
        <f t="shared" ca="1" si="1"/>
        <v>28.4114990234375</v>
      </c>
      <c r="G14" s="4"/>
      <c r="J14" s="12"/>
    </row>
    <row r="15" spans="1:10" x14ac:dyDescent="0.4">
      <c r="B15" s="29" t="s">
        <v>35</v>
      </c>
      <c r="C15" s="6">
        <v>296.42950439453125</v>
      </c>
      <c r="D15" s="32">
        <f ca="1">$D15-#REF!</f>
        <v>164.56854248046875</v>
      </c>
      <c r="E15" s="6">
        <f t="shared" ca="1" si="0"/>
        <v>28.6888427734375</v>
      </c>
      <c r="F15" s="32">
        <f t="shared" ca="1" si="1"/>
        <v>18.430023193359375</v>
      </c>
      <c r="G15" s="4"/>
      <c r="J15" s="12"/>
    </row>
    <row r="16" spans="1:10" x14ac:dyDescent="0.4">
      <c r="B16" s="29" t="s">
        <v>36</v>
      </c>
      <c r="C16" s="6">
        <v>225.31723022460938</v>
      </c>
      <c r="D16" s="32">
        <f ca="1">$D16-#REF!</f>
        <v>203.84994506835938</v>
      </c>
      <c r="E16" s="6">
        <f t="shared" ca="1" si="0"/>
        <v>45.551361083984375</v>
      </c>
      <c r="F16" s="32">
        <f t="shared" ca="1" si="1"/>
        <v>26.7254638671875</v>
      </c>
      <c r="G16" s="4"/>
      <c r="J16" s="12"/>
    </row>
    <row r="17" spans="2:10" x14ac:dyDescent="0.4">
      <c r="B17" s="29" t="s">
        <v>37</v>
      </c>
      <c r="C17" s="6">
        <v>225.14958190917969</v>
      </c>
      <c r="D17" s="32">
        <f ca="1">$D17-#REF!</f>
        <v>201.11021423339844</v>
      </c>
      <c r="E17" s="6">
        <f t="shared" ca="1" si="0"/>
        <v>36.119110107421875</v>
      </c>
      <c r="F17" s="32">
        <f t="shared" ca="1" si="1"/>
        <v>22.964813232421875</v>
      </c>
      <c r="G17" s="4"/>
      <c r="J17" s="12"/>
    </row>
    <row r="18" spans="2:10" x14ac:dyDescent="0.4">
      <c r="B18" s="29" t="s">
        <v>38</v>
      </c>
      <c r="C18" s="6">
        <v>258.247314453125</v>
      </c>
      <c r="D18" s="32">
        <f ca="1">$D18-#REF!</f>
        <v>226.52066040039063</v>
      </c>
      <c r="E18" s="6">
        <f t="shared" ca="1" si="0"/>
        <v>51.961212158203125</v>
      </c>
      <c r="F18" s="32">
        <f t="shared" ca="1" si="1"/>
        <v>23.08953857421875</v>
      </c>
      <c r="G18" s="4"/>
      <c r="J18" s="12"/>
    </row>
    <row r="19" spans="2:10" x14ac:dyDescent="0.4">
      <c r="B19" s="29" t="s">
        <v>39</v>
      </c>
      <c r="C19" s="6">
        <v>387.42996215820313</v>
      </c>
      <c r="D19" s="32">
        <f ca="1">$D19-#REF!</f>
        <v>222.10342407226563</v>
      </c>
      <c r="E19" s="6">
        <f t="shared" ca="1" si="0"/>
        <v>44.84808349609375</v>
      </c>
      <c r="F19" s="32">
        <f t="shared" ca="1" si="1"/>
        <v>38.895751953125</v>
      </c>
      <c r="G19" s="4"/>
      <c r="J19" s="12"/>
    </row>
    <row r="20" spans="2:10" x14ac:dyDescent="0.4">
      <c r="B20" s="29" t="s">
        <v>28</v>
      </c>
      <c r="C20" s="6">
        <v>290.32785034179688</v>
      </c>
      <c r="D20" s="32">
        <f ca="1">$D20-#REF!</f>
        <v>209.53482055664063</v>
      </c>
      <c r="E20" s="6">
        <f t="shared" ca="1" si="0"/>
        <v>38.58642578125</v>
      </c>
      <c r="F20" s="32">
        <f t="shared" ca="1" si="1"/>
        <v>21.475341796875</v>
      </c>
      <c r="G20" s="4"/>
      <c r="J20" s="12"/>
    </row>
    <row r="21" spans="2:10" x14ac:dyDescent="0.4">
      <c r="B21" s="29" t="s">
        <v>40</v>
      </c>
      <c r="C21" s="6">
        <v>411.0960693359375</v>
      </c>
      <c r="D21" s="32">
        <f ca="1">$D21-#REF!</f>
        <v>178.9451904296875</v>
      </c>
      <c r="E21" s="6">
        <f t="shared" ca="1" si="0"/>
        <v>63.5054931640625</v>
      </c>
      <c r="F21" s="32">
        <f t="shared" ca="1" si="1"/>
        <v>29.1552734375</v>
      </c>
      <c r="G21" s="4"/>
      <c r="J21" s="12"/>
    </row>
    <row r="22" spans="2:10" x14ac:dyDescent="0.4">
      <c r="B22" s="29" t="s">
        <v>41</v>
      </c>
      <c r="C22" s="6">
        <v>83.724586486816406</v>
      </c>
      <c r="D22" s="32">
        <f ca="1">$D22-#REF!</f>
        <v>112.20415496826172</v>
      </c>
      <c r="E22" s="6">
        <f t="shared" ca="1" si="0"/>
        <v>52.776260375976563</v>
      </c>
      <c r="F22" s="32">
        <f t="shared" ca="1" si="1"/>
        <v>47.192672729492188</v>
      </c>
      <c r="G22" s="4"/>
      <c r="J22" s="12"/>
    </row>
    <row r="23" spans="2:10" x14ac:dyDescent="0.4">
      <c r="B23" s="29" t="s">
        <v>42</v>
      </c>
      <c r="C23" s="6">
        <v>58.658481597900391</v>
      </c>
      <c r="D23" s="32">
        <f ca="1">$D23-#REF!</f>
        <v>62.188655853271484</v>
      </c>
      <c r="E23" s="6">
        <f t="shared" ca="1" si="0"/>
        <v>47.451202392578125</v>
      </c>
      <c r="F23" s="32">
        <f t="shared" ca="1" si="1"/>
        <v>33.7532958984375</v>
      </c>
      <c r="G23" s="4"/>
      <c r="J23" s="12"/>
    </row>
    <row r="24" spans="2:10" x14ac:dyDescent="0.4">
      <c r="B24" s="29" t="s">
        <v>43</v>
      </c>
      <c r="C24" s="6">
        <v>119.91088104248047</v>
      </c>
      <c r="D24" s="32">
        <f ca="1">$D24-#REF!</f>
        <v>101.02837371826172</v>
      </c>
      <c r="E24" s="6">
        <f t="shared" ca="1" si="0"/>
        <v>46.510665893554688</v>
      </c>
      <c r="F24" s="32">
        <f t="shared" ca="1" si="1"/>
        <v>28.035552978515625</v>
      </c>
      <c r="G24" s="4"/>
      <c r="J24" s="12"/>
    </row>
    <row r="25" spans="2:10" x14ac:dyDescent="0.4">
      <c r="B25" s="29" t="s">
        <v>44</v>
      </c>
      <c r="C25" s="6">
        <v>89.254913330078125</v>
      </c>
      <c r="D25" s="32">
        <f ca="1">$D25-#REF!</f>
        <v>120.66755676269531</v>
      </c>
      <c r="E25" s="6">
        <f t="shared" ca="1" si="0"/>
        <v>59.048141479492188</v>
      </c>
      <c r="F25" s="32">
        <f t="shared" ca="1" si="1"/>
        <v>40.24957275390625</v>
      </c>
      <c r="G25" s="4"/>
      <c r="J25" s="12"/>
    </row>
    <row r="26" spans="2:10" x14ac:dyDescent="0.4">
      <c r="B26" s="29" t="s">
        <v>45</v>
      </c>
      <c r="C26" s="6">
        <v>72.549171447753906</v>
      </c>
      <c r="D26" s="32">
        <f ca="1">$D26-#REF!</f>
        <v>111.04444122314453</v>
      </c>
      <c r="E26" s="6">
        <f t="shared" ca="1" si="0"/>
        <v>58.177490234375</v>
      </c>
      <c r="F26" s="32">
        <f t="shared" ca="1" si="1"/>
        <v>33.335586547851563</v>
      </c>
      <c r="G26" s="4"/>
      <c r="J26" s="12"/>
    </row>
    <row r="27" spans="2:10" x14ac:dyDescent="0.4">
      <c r="B27" s="29" t="s">
        <v>46</v>
      </c>
      <c r="C27" s="6">
        <v>84.45330810546875</v>
      </c>
      <c r="D27" s="32">
        <f ca="1">$D27-#REF!</f>
        <v>90.026092529296875</v>
      </c>
      <c r="E27" s="6">
        <f t="shared" ca="1" si="0"/>
        <v>52.88800048828125</v>
      </c>
      <c r="F27" s="32">
        <f t="shared" ca="1" si="1"/>
        <v>38.491851806640625</v>
      </c>
      <c r="G27" s="4"/>
      <c r="J27" s="12"/>
    </row>
    <row r="28" spans="2:10" x14ac:dyDescent="0.4">
      <c r="B28" s="29" t="s">
        <v>47</v>
      </c>
      <c r="C28" s="6">
        <v>80.051864624023438</v>
      </c>
      <c r="D28" s="32">
        <f ca="1">$D28-#REF!</f>
        <v>120.21415710449219</v>
      </c>
      <c r="E28" s="6">
        <f t="shared" ca="1" si="0"/>
        <v>153.79635620117188</v>
      </c>
      <c r="F28" s="32">
        <f t="shared" ca="1" si="1"/>
        <v>49.522369384765625</v>
      </c>
      <c r="G28" s="4"/>
      <c r="J28" s="12"/>
    </row>
    <row r="29" spans="2:10" x14ac:dyDescent="0.4">
      <c r="B29" s="29" t="s">
        <v>48</v>
      </c>
      <c r="C29" s="6">
        <v>101.00263214111328</v>
      </c>
      <c r="D29" s="32">
        <f ca="1">$D29-#REF!</f>
        <v>98.055580139160156</v>
      </c>
      <c r="E29" s="6">
        <f t="shared" ca="1" si="0"/>
        <v>58.663284301757813</v>
      </c>
      <c r="F29" s="32">
        <f t="shared" ca="1" si="1"/>
        <v>36.947967529296875</v>
      </c>
      <c r="G29" s="4"/>
      <c r="J29" s="12"/>
    </row>
    <row r="30" spans="2:10" x14ac:dyDescent="0.4">
      <c r="B30" s="29" t="s">
        <v>49</v>
      </c>
      <c r="C30" s="26">
        <v>113.63173675537109</v>
      </c>
      <c r="D30" s="32">
        <f ca="1">$D30-#REF!</f>
        <v>129.57399749755859</v>
      </c>
      <c r="E30" s="26">
        <f t="shared" ca="1" si="0"/>
        <v>85.799972534179688</v>
      </c>
      <c r="F30" s="32">
        <f t="shared" ca="1" si="1"/>
        <v>43.594085693359375</v>
      </c>
      <c r="G30" s="4"/>
      <c r="J30" s="12"/>
    </row>
    <row r="31" spans="2:10" x14ac:dyDescent="0.4">
      <c r="B31" s="30" t="s">
        <v>50</v>
      </c>
      <c r="C31" s="27">
        <v>94.024620056152344</v>
      </c>
      <c r="D31" s="33">
        <f ca="1">$D31-#REF!</f>
        <v>144.53694915771484</v>
      </c>
      <c r="E31" s="27">
        <f t="shared" ca="1" si="0"/>
        <v>374.52351379394531</v>
      </c>
      <c r="F31" s="33">
        <f t="shared" ca="1" si="1"/>
        <v>43.5648193359375</v>
      </c>
      <c r="G31" s="4"/>
      <c r="J31" s="12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Lisez-moi</vt:lpstr>
      <vt:lpstr>Graphique 1</vt:lpstr>
      <vt:lpstr>Graphique 2</vt:lpstr>
      <vt:lpstr>Graphique 3</vt:lpstr>
      <vt:lpstr>Tableau 1</vt:lpstr>
      <vt:lpstr>Graphique 4</vt:lpstr>
      <vt:lpstr>Graphique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Emlinger Charlotte</dc:creator>
  <cp:lastModifiedBy>Boivin Laure</cp:lastModifiedBy>
  <cp:lastPrinted>2023-11-09T07:47:03Z</cp:lastPrinted>
  <dcterms:created xsi:type="dcterms:W3CDTF">2023-10-10T11:38:26Z</dcterms:created>
  <dcterms:modified xsi:type="dcterms:W3CDTF">2023-11-22T15:00:07Z</dcterms:modified>
</cp:coreProperties>
</file>